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оды-источники" sheetId="1" r:id="rId1"/>
  </sheets>
  <definedNames>
    <definedName name="_xlnm.Print_Area" localSheetId="0">'Доходы-источники'!$A$1:$E$53</definedName>
    <definedName name="_xlnm.Print_Titles" localSheetId="0">'Доходы-источники'!$4:$4</definedName>
    <definedName name="Excel_BuiltIn_Print_Area" localSheetId="0">'Доходы-источники'!$A$1:$E$53</definedName>
    <definedName name="Excel_BuiltIn_Print_Titles" localSheetId="0">'Доходы-источники'!$4:$4</definedName>
  </definedNames>
  <calcPr fullCalcOnLoad="1"/>
</workbook>
</file>

<file path=xl/sharedStrings.xml><?xml version="1.0" encoding="utf-8"?>
<sst xmlns="http://schemas.openxmlformats.org/spreadsheetml/2006/main" count="104" uniqueCount="104">
  <si>
    <t>Прогнозная оценка доходов бюджета города и источников внутреннего финансирования дефицита бюджета города Обнинска на 2022 год и плановый период 2023 и 2024 годов</t>
  </si>
  <si>
    <t>(рублей)</t>
  </si>
  <si>
    <t>КОД</t>
  </si>
  <si>
    <t>НАИМЕНОВАНИЕ</t>
  </si>
  <si>
    <t>ПРОГНОЗ НА 2022 ГОД</t>
  </si>
  <si>
    <t>ПРОГНОЗ НА 2023 ГОД</t>
  </si>
  <si>
    <t>ПРОГНОЗ НА 2024 ГОД</t>
  </si>
  <si>
    <t>Доходы бюджета города</t>
  </si>
  <si>
    <t>1 00 00000 00 0000 000</t>
  </si>
  <si>
    <t>НАЛОГОВЫЕ И НЕНАЛОГОВЫЕ ДОХОДЫ</t>
  </si>
  <si>
    <t>1 01 00000 00 0000 000</t>
  </si>
  <si>
    <t xml:space="preserve">1. НАЛОГИ НА ПРИБЫЛЬ, ДОХОДЫ </t>
  </si>
  <si>
    <t>1 01 01000 00 0000 110</t>
  </si>
  <si>
    <t>1.1. Налог на прибыль организаций</t>
  </si>
  <si>
    <t>1 01 02000 01 0000 110</t>
  </si>
  <si>
    <t>1.2. Налог на доходы  физических лиц</t>
  </si>
  <si>
    <t>1 03 00000 00 0000 000</t>
  </si>
  <si>
    <t>2. НАЛОГИ НА ТОВАРЫ (РАБОТЫ,УСЛУГИ), РЕАЛИЗУЕМЫЕ НА ТЕРРИТОРИИ РОССИЙСКОЙ ФЕДЕРАЦИИ</t>
  </si>
  <si>
    <t>1 03 02000 01 0000 110</t>
  </si>
  <si>
    <t>2.1. Акцизы по подакцизным товарам (продукции), производимым на территории Российской Федерации</t>
  </si>
  <si>
    <t>1 05 00000 00 0000 000</t>
  </si>
  <si>
    <t>3. НАЛОГИ НА СОВОКУПНЫЙ ДОХОД</t>
  </si>
  <si>
    <t>1 05 01000 00 0000 110</t>
  </si>
  <si>
    <t>3.1. Налог, взимаемый в связи с применением упрощенной системы налогообложения</t>
  </si>
  <si>
    <t>1 05 04000 02 0000 110</t>
  </si>
  <si>
    <t>3.2. Налог, взимаемый в связи с применением патентной системы налогообложения</t>
  </si>
  <si>
    <t>1 06 00000 00 0000 000</t>
  </si>
  <si>
    <t>4. НАЛОГИ НА ИМУЩЕСТВО</t>
  </si>
  <si>
    <t>1 06 01000 00 0000 110</t>
  </si>
  <si>
    <t>4.1. Налог на имущество физических лиц</t>
  </si>
  <si>
    <t>1 06 02000 02 0000 110</t>
  </si>
  <si>
    <t>4.2. Налог на имущество организаций</t>
  </si>
  <si>
    <t>1 06 06000 00 0000 110</t>
  </si>
  <si>
    <t>4.3. Земельный налог</t>
  </si>
  <si>
    <t>1 08 00000 00 0000 000</t>
  </si>
  <si>
    <t>5. ГОСУДАРСТВЕННАЯ ПОШЛИНА</t>
  </si>
  <si>
    <t>1 11 00000 00 0000 000</t>
  </si>
  <si>
    <t xml:space="preserve">6. ДОХОДЫ ОТ ИСПОЛЬЗОВАНИЯ ИМУЩЕСТВА, НАХОДЯЩЕГОСЯ В ГОСУДАРСТВЕННОЙ И МУНИЦИПАЛЬНОЙ СОБСТВЕННОСТИ </t>
  </si>
  <si>
    <t>1 11 05000 00 0000 120</t>
  </si>
  <si>
    <t>6.1. Доходы, получаемые в виде арендной  либо иной платы за передачу в возмездное пользование государственного 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</si>
  <si>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</si>
  <si>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6.1.1.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</si>
  <si>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</si>
  <si>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6.1.2.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</si>
  <si>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</si>
  <si>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6.1.3. 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</si>
  <si>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</si>
  <si>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6.2. Платежи от государственных и муниципальных унитарных предприятий</t>
  </si>
  <si>
    <t>1 11 09000 00 0000 120</t>
  </si>
  <si>
    <t>6.3. Прочие доходы от использования имущества и прав, находящихся в государственной и 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</si>
  <si>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</si>
  <si>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7. ПЛАТЕЖИ ПРИ ПОЛЬЗОВАНИИ ПРИРОДНЫМИ РЕСУРСАМИ</t>
  </si>
  <si>
    <t>1 12 01000 01 0000 120</t>
  </si>
  <si>
    <t>7.1. Плата за негативное воздействие на окружающую среду</t>
  </si>
  <si>
    <t>1 13 00000 00 0000 000</t>
  </si>
  <si>
    <t>8. ДОХОДЫ ОТ ОКАЗАНИЯ ПЛАТНЫХ УСЛУГ(РАБОТ) И КОМПЕНСАЦИИ ЗАТРАТ ГОСУДАРСТВА</t>
  </si>
  <si>
    <t>1 13 01000 00 0000 130</t>
  </si>
  <si>
    <t>8.1. Доходы от оказания платных услуг (работ)</t>
  </si>
  <si>
    <t>1 13 02000 00 0000 130</t>
  </si>
  <si>
    <t>8.2.Доходы от компенсации затрат государства</t>
  </si>
  <si>
    <t>1 14 00000 00 0000 000</t>
  </si>
  <si>
    <t>9. ДОХОДЫ ОТ ПРОДАЖИ МАТЕРИАЛЬНЫХ И НЕМАТЕРИАЛЬНЫХ АКТИВОВ</t>
  </si>
  <si>
    <t>1 14 02000 00 0000 000</t>
  </si>
  <si>
    <t>9.1.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</si>
  <si>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</si>
  <si>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9.2. Доходы от продажи земельных участков, находящихся  в государственной и муниципальной собственности</t>
  </si>
  <si>
    <t>1 16 00000 00 0000 000</t>
  </si>
  <si>
    <t>10. ШТРАФЫ, САНКЦИИ, ВОЗМЕЩЕНИЕ УЩЕРБА</t>
  </si>
  <si>
    <t>1 17 00000 00 0000 000</t>
  </si>
  <si>
    <t>11. 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</si>
  <si>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</si>
  <si>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</si>
  <si>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</si>
  <si>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</si>
  <si>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</si>
  <si>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судсидии)</t>
  </si>
  <si>
    <t>2 02 30000 00 0000 151</t>
  </si>
  <si>
    <t xml:space="preserve">Субвенции бюджетам субъектов Российской Федерации </t>
  </si>
  <si>
    <t>2 02 40000 00 0000 151</t>
  </si>
  <si>
    <t>Иные межбюджетные трансферты</t>
  </si>
  <si>
    <t xml:space="preserve">ВСЕГО </t>
  </si>
  <si>
    <t>Источники внутреннего финансирования дефицита бюджета города</t>
  </si>
  <si>
    <t>Код бюджетной классификации</t>
  </si>
  <si>
    <t>Наименование</t>
  </si>
  <si>
    <t>2022 год</t>
  </si>
  <si>
    <t>2023 год</t>
  </si>
  <si>
    <t>2024 год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</si>
  <si>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</si>
  <si>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</si>
  <si>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</si>
  <si>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</si>
  <si>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</si>
  <si>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</si>
  <si>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</si>
  <si>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</si>
  <si>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</si>
  <si>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</si>
  <si>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</si>
  <si>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бюджета, возникающего при исполнении бюджета)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</si>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</sst>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21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left" wrapText="1" indent="2"/>
      <protection/>
    </xf>
    <xf numFmtId="165" fontId="2" fillId="0" borderId="2">
      <alignment horizontal="center"/>
      <protection/>
    </xf>
    <xf numFmtId="165" fontId="3" fillId="0" borderId="2">
      <alignment horizontal="center"/>
      <protection/>
    </xf>
  </cellStyleXfs>
  <cellXfs count="4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6" fillId="0" borderId="0" xfId="0" applyFont="1" applyAlignment="1">
      <alignment horizontal="right"/>
    </xf>
    <xf numFmtId="164" fontId="7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9" fillId="0" borderId="0" xfId="0" applyFont="1" applyFill="1" applyAlignment="1">
      <alignment/>
    </xf>
    <xf numFmtId="164" fontId="10" fillId="0" borderId="2" xfId="0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11" fillId="0" borderId="2" xfId="0" applyFont="1" applyBorder="1" applyAlignment="1">
      <alignment horizontal="center" vertical="top" wrapText="1"/>
    </xf>
    <xf numFmtId="164" fontId="12" fillId="0" borderId="2" xfId="0" applyFont="1" applyBorder="1" applyAlignment="1">
      <alignment horizontal="left" vertical="top" wrapText="1"/>
    </xf>
    <xf numFmtId="166" fontId="7" fillId="0" borderId="2" xfId="0" applyNumberFormat="1" applyFont="1" applyBorder="1" applyAlignment="1">
      <alignment horizontal="center" wrapText="1"/>
    </xf>
    <xf numFmtId="164" fontId="11" fillId="0" borderId="2" xfId="0" applyFont="1" applyBorder="1" applyAlignment="1">
      <alignment horizontal="left" vertical="top" wrapText="1"/>
    </xf>
    <xf numFmtId="164" fontId="13" fillId="0" borderId="2" xfId="0" applyFont="1" applyBorder="1" applyAlignment="1">
      <alignment horizontal="center" vertical="top" wrapText="1"/>
    </xf>
    <xf numFmtId="164" fontId="13" fillId="0" borderId="2" xfId="0" applyFont="1" applyBorder="1" applyAlignment="1">
      <alignment horizontal="left" vertical="top" wrapText="1"/>
    </xf>
    <xf numFmtId="166" fontId="6" fillId="0" borderId="2" xfId="22" applyNumberFormat="1" applyFont="1" applyAlignment="1" applyProtection="1">
      <alignment horizontal="center"/>
      <protection/>
    </xf>
    <xf numFmtId="166" fontId="6" fillId="0" borderId="3" xfId="22" applyNumberFormat="1" applyFont="1" applyFill="1" applyBorder="1" applyAlignment="1" applyProtection="1">
      <alignment horizontal="center"/>
      <protection/>
    </xf>
    <xf numFmtId="166" fontId="14" fillId="0" borderId="2" xfId="22" applyNumberFormat="1" applyFont="1" applyAlignment="1" applyProtection="1">
      <alignment horizontal="center"/>
      <protection/>
    </xf>
    <xf numFmtId="164" fontId="9" fillId="0" borderId="0" xfId="0" applyFont="1" applyAlignment="1">
      <alignment/>
    </xf>
    <xf numFmtId="166" fontId="15" fillId="0" borderId="2" xfId="0" applyNumberFormat="1" applyFont="1" applyBorder="1" applyAlignment="1">
      <alignment horizontal="center" wrapText="1"/>
    </xf>
    <xf numFmtId="166" fontId="16" fillId="0" borderId="3" xfId="22" applyNumberFormat="1" applyFont="1" applyFill="1" applyBorder="1" applyAlignment="1" applyProtection="1">
      <alignment horizontal="center"/>
      <protection/>
    </xf>
    <xf numFmtId="164" fontId="13" fillId="2" borderId="2" xfId="0" applyFont="1" applyFill="1" applyBorder="1" applyAlignment="1">
      <alignment horizontal="center" vertical="top" wrapText="1"/>
    </xf>
    <xf numFmtId="164" fontId="13" fillId="2" borderId="2" xfId="0" applyFont="1" applyFill="1" applyBorder="1" applyAlignment="1">
      <alignment horizontal="left" vertical="top" wrapText="1"/>
    </xf>
    <xf numFmtId="166" fontId="6" fillId="2" borderId="2" xfId="22" applyNumberFormat="1" applyFont="1" applyFill="1" applyAlignment="1" applyProtection="1">
      <alignment horizontal="center"/>
      <protection/>
    </xf>
    <xf numFmtId="164" fontId="13" fillId="0" borderId="2" xfId="20" applyNumberFormat="1" applyFont="1" applyBorder="1" applyAlignment="1" applyProtection="1">
      <alignment horizontal="left" vertical="top" wrapText="1"/>
      <protection/>
    </xf>
    <xf numFmtId="164" fontId="13" fillId="0" borderId="2" xfId="0" applyFont="1" applyFill="1" applyBorder="1" applyAlignment="1">
      <alignment horizontal="center" vertical="top" wrapText="1"/>
    </xf>
    <xf numFmtId="166" fontId="14" fillId="0" borderId="3" xfId="22" applyNumberFormat="1" applyFont="1" applyFill="1" applyBorder="1" applyAlignment="1" applyProtection="1">
      <alignment horizontal="center"/>
      <protection/>
    </xf>
    <xf numFmtId="166" fontId="14" fillId="0" borderId="2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7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 horizontal="center"/>
    </xf>
    <xf numFmtId="164" fontId="17" fillId="0" borderId="0" xfId="0" applyFont="1" applyAlignment="1">
      <alignment vertical="top"/>
    </xf>
    <xf numFmtId="164" fontId="14" fillId="0" borderId="2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wrapText="1"/>
    </xf>
    <xf numFmtId="164" fontId="6" fillId="0" borderId="2" xfId="0" applyFont="1" applyBorder="1" applyAlignment="1">
      <alignment horizontal="left" wrapText="1"/>
    </xf>
    <xf numFmtId="166" fontId="18" fillId="0" borderId="2" xfId="0" applyNumberFormat="1" applyFont="1" applyFill="1" applyBorder="1" applyAlignment="1">
      <alignment horizontal="center" wrapText="1"/>
    </xf>
    <xf numFmtId="166" fontId="6" fillId="0" borderId="2" xfId="0" applyNumberFormat="1" applyFont="1" applyFill="1" applyBorder="1" applyAlignment="1">
      <alignment horizontal="center" wrapText="1"/>
    </xf>
    <xf numFmtId="164" fontId="19" fillId="0" borderId="2" xfId="0" applyFont="1" applyBorder="1" applyAlignment="1">
      <alignment horizontal="center" wrapText="1"/>
    </xf>
    <xf numFmtId="164" fontId="16" fillId="0" borderId="2" xfId="0" applyFont="1" applyBorder="1" applyAlignment="1">
      <alignment horizontal="left" wrapText="1"/>
    </xf>
    <xf numFmtId="166" fontId="19" fillId="0" borderId="2" xfId="0" applyNumberFormat="1" applyFont="1" applyFill="1" applyBorder="1" applyAlignment="1">
      <alignment horizontal="center" wrapText="1"/>
    </xf>
    <xf numFmtId="164" fontId="19" fillId="0" borderId="2" xfId="0" applyFont="1" applyFill="1" applyBorder="1" applyAlignment="1">
      <alignment horizontal="center" wrapText="1"/>
    </xf>
    <xf numFmtId="164" fontId="19" fillId="0" borderId="2" xfId="0" applyFont="1" applyFill="1" applyBorder="1" applyAlignment="1">
      <alignment horizontal="left" wrapText="1"/>
    </xf>
    <xf numFmtId="164" fontId="20" fillId="0" borderId="2" xfId="0" applyFont="1" applyBorder="1" applyAlignment="1">
      <alignment horizontal="center" wrapText="1"/>
    </xf>
    <xf numFmtId="164" fontId="14" fillId="0" borderId="2" xfId="0" applyFont="1" applyBorder="1" applyAlignment="1">
      <alignment horizontal="right" wrapText="1"/>
    </xf>
    <xf numFmtId="166" fontId="14" fillId="0" borderId="2" xfId="0" applyNumberFormat="1" applyFont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4" xfId="20"/>
    <cellStyle name="xl52" xfId="21"/>
    <cellStyle name="xl5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tabSelected="1" zoomScaleSheetLayoutView="100" workbookViewId="0" topLeftCell="A31">
      <selection activeCell="A39" sqref="A39:IV39"/>
    </sheetView>
  </sheetViews>
  <sheetFormatPr defaultColWidth="9.00390625" defaultRowHeight="12.75"/>
  <cols>
    <col min="1" max="1" width="24.00390625" style="0" customWidth="1"/>
    <col min="2" max="2" width="43.375" style="0" customWidth="1"/>
    <col min="3" max="3" width="19.875" style="0" customWidth="1"/>
    <col min="4" max="4" width="18.875" style="1" customWidth="1"/>
    <col min="5" max="5" width="17.875" style="0" customWidth="1"/>
    <col min="8" max="8" width="10.00390625" style="0" customWidth="1"/>
  </cols>
  <sheetData>
    <row r="1" spans="1:5" ht="15.75" customHeight="1">
      <c r="A1" s="2" t="s">
        <v>0</v>
      </c>
      <c r="B1" s="2"/>
      <c r="C1" s="2"/>
      <c r="D1" s="2"/>
      <c r="E1" s="2"/>
    </row>
    <row r="2" spans="1:5" ht="21.75" customHeight="1">
      <c r="A2" s="2"/>
      <c r="B2" s="2"/>
      <c r="C2" s="2"/>
      <c r="D2" s="2"/>
      <c r="E2" s="2"/>
    </row>
    <row r="3" spans="1:5" ht="15">
      <c r="A3" s="1"/>
      <c r="B3" s="1"/>
      <c r="C3" s="1"/>
      <c r="E3" s="3" t="s">
        <v>1</v>
      </c>
    </row>
    <row r="4" spans="1:5" s="6" customFormat="1" ht="24.75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</row>
    <row r="5" spans="1:5" s="8" customFormat="1" ht="24" customHeight="1">
      <c r="A5" s="7" t="s">
        <v>7</v>
      </c>
      <c r="B5" s="7"/>
      <c r="C5" s="7"/>
      <c r="D5" s="7"/>
      <c r="E5" s="7"/>
    </row>
    <row r="6" spans="1:5" ht="19.5" customHeight="1">
      <c r="A6" s="9" t="s">
        <v>8</v>
      </c>
      <c r="B6" s="10" t="s">
        <v>9</v>
      </c>
      <c r="C6" s="11">
        <f>SUM(C7,C10,C12,C15,C19,C20,C27,C29,C32,C35,C36)</f>
        <v>2593339000</v>
      </c>
      <c r="D6" s="11">
        <f>SUM(D7,D10,D12,D15,D19,D20,D27,D29,D32,D35,D36)</f>
        <v>2638378000</v>
      </c>
      <c r="E6" s="11">
        <f>SUM(E7,E10,E12,E15,E19,E20,E27,E29,E32,E35,E36)</f>
        <v>2680349000</v>
      </c>
    </row>
    <row r="7" spans="1:5" ht="16.5" customHeight="1">
      <c r="A7" s="9" t="s">
        <v>10</v>
      </c>
      <c r="B7" s="12" t="s">
        <v>11</v>
      </c>
      <c r="C7" s="11">
        <f>SUM(C8:C9)</f>
        <v>939500000</v>
      </c>
      <c r="D7" s="11">
        <f>SUM(D8:D9)</f>
        <v>985700000</v>
      </c>
      <c r="E7" s="11">
        <f>SUM(E8:E9)</f>
        <v>1024800000</v>
      </c>
    </row>
    <row r="8" spans="1:5" ht="17.25" customHeight="1">
      <c r="A8" s="13" t="s">
        <v>12</v>
      </c>
      <c r="B8" s="14" t="s">
        <v>13</v>
      </c>
      <c r="C8" s="15">
        <v>19500000</v>
      </c>
      <c r="D8" s="16">
        <v>19700000</v>
      </c>
      <c r="E8" s="16">
        <v>19800000</v>
      </c>
    </row>
    <row r="9" spans="1:5" ht="15" customHeight="1">
      <c r="A9" s="13" t="s">
        <v>14</v>
      </c>
      <c r="B9" s="14" t="s">
        <v>15</v>
      </c>
      <c r="C9" s="15">
        <v>920000000</v>
      </c>
      <c r="D9" s="16">
        <v>966000000</v>
      </c>
      <c r="E9" s="16">
        <v>1005000000</v>
      </c>
    </row>
    <row r="10" spans="1:5" ht="60.75" customHeight="1">
      <c r="A10" s="9" t="s">
        <v>16</v>
      </c>
      <c r="B10" s="12" t="s">
        <v>17</v>
      </c>
      <c r="C10" s="11">
        <f>C11</f>
        <v>5484000</v>
      </c>
      <c r="D10" s="11">
        <f>D11</f>
        <v>5494000</v>
      </c>
      <c r="E10" s="11">
        <f>E11</f>
        <v>5435000</v>
      </c>
    </row>
    <row r="11" spans="1:5" ht="48" customHeight="1">
      <c r="A11" s="13" t="s">
        <v>18</v>
      </c>
      <c r="B11" s="14" t="s">
        <v>19</v>
      </c>
      <c r="C11" s="15">
        <v>5484000</v>
      </c>
      <c r="D11" s="16">
        <v>5494000</v>
      </c>
      <c r="E11" s="16">
        <v>5435000</v>
      </c>
    </row>
    <row r="12" spans="1:5" ht="15.75" customHeight="1">
      <c r="A12" s="9" t="s">
        <v>20</v>
      </c>
      <c r="B12" s="12" t="s">
        <v>21</v>
      </c>
      <c r="C12" s="11">
        <f>SUM(C13:C14)</f>
        <v>1109833000</v>
      </c>
      <c r="D12" s="11">
        <f>SUM(D13:D14)</f>
        <v>1111500000</v>
      </c>
      <c r="E12" s="11">
        <f>SUM(E13:E14)</f>
        <v>1122000000</v>
      </c>
    </row>
    <row r="13" spans="1:5" ht="32.25" customHeight="1">
      <c r="A13" s="13" t="s">
        <v>22</v>
      </c>
      <c r="B13" s="14" t="s">
        <v>23</v>
      </c>
      <c r="C13" s="15">
        <v>1048833000</v>
      </c>
      <c r="D13" s="16">
        <v>1050000000</v>
      </c>
      <c r="E13" s="16">
        <v>1060000000</v>
      </c>
    </row>
    <row r="14" spans="1:5" ht="28.5" customHeight="1">
      <c r="A14" s="13" t="s">
        <v>24</v>
      </c>
      <c r="B14" s="14" t="s">
        <v>25</v>
      </c>
      <c r="C14" s="15">
        <v>61000000</v>
      </c>
      <c r="D14" s="16">
        <v>61500000</v>
      </c>
      <c r="E14" s="16">
        <v>62000000</v>
      </c>
    </row>
    <row r="15" spans="1:5" ht="17.25" customHeight="1">
      <c r="A15" s="9" t="s">
        <v>26</v>
      </c>
      <c r="B15" s="12" t="s">
        <v>27</v>
      </c>
      <c r="C15" s="11">
        <f>SUM(C16:C18)</f>
        <v>264900000</v>
      </c>
      <c r="D15" s="11">
        <f>SUM(D16:D18)</f>
        <v>270700000</v>
      </c>
      <c r="E15" s="11">
        <f>SUM(E16:E18)</f>
        <v>277600000</v>
      </c>
    </row>
    <row r="16" spans="1:5" ht="14.25" customHeight="1">
      <c r="A16" s="13" t="s">
        <v>28</v>
      </c>
      <c r="B16" s="14" t="s">
        <v>29</v>
      </c>
      <c r="C16" s="15">
        <v>60000000</v>
      </c>
      <c r="D16" s="16">
        <v>62000000</v>
      </c>
      <c r="E16" s="16">
        <v>65000000</v>
      </c>
    </row>
    <row r="17" spans="1:5" ht="13.5" customHeight="1">
      <c r="A17" s="13" t="s">
        <v>30</v>
      </c>
      <c r="B17" s="14" t="s">
        <v>31</v>
      </c>
      <c r="C17" s="15">
        <v>29600000</v>
      </c>
      <c r="D17" s="16">
        <v>30200000</v>
      </c>
      <c r="E17" s="16">
        <v>30800000</v>
      </c>
    </row>
    <row r="18" spans="1:5" ht="14.25" customHeight="1">
      <c r="A18" s="13" t="s">
        <v>32</v>
      </c>
      <c r="B18" s="14" t="s">
        <v>33</v>
      </c>
      <c r="C18" s="15">
        <v>175300000</v>
      </c>
      <c r="D18" s="16">
        <v>178500000</v>
      </c>
      <c r="E18" s="16">
        <v>181800000</v>
      </c>
    </row>
    <row r="19" spans="1:5" ht="15.75" customHeight="1">
      <c r="A19" s="9" t="s">
        <v>34</v>
      </c>
      <c r="B19" s="12" t="s">
        <v>35</v>
      </c>
      <c r="C19" s="11">
        <v>14000000</v>
      </c>
      <c r="D19" s="17">
        <v>14300000</v>
      </c>
      <c r="E19" s="17">
        <v>14500000</v>
      </c>
    </row>
    <row r="20" spans="1:5" s="18" customFormat="1" ht="50.25">
      <c r="A20" s="9" t="s">
        <v>36</v>
      </c>
      <c r="B20" s="12" t="s">
        <v>37</v>
      </c>
      <c r="C20" s="11">
        <f>SUM(C21,C25,C26)</f>
        <v>153717000</v>
      </c>
      <c r="D20" s="11">
        <f>SUM(D21,D25,D26)</f>
        <v>145182000</v>
      </c>
      <c r="E20" s="11">
        <f>SUM(E21,E25,E26)</f>
        <v>132146000</v>
      </c>
    </row>
    <row r="21" spans="1:5" ht="110.25">
      <c r="A21" s="13" t="s">
        <v>38</v>
      </c>
      <c r="B21" s="14" t="s">
        <v>39</v>
      </c>
      <c r="C21" s="19">
        <f>SUM(C22:C24)</f>
        <v>145700000</v>
      </c>
      <c r="D21" s="19">
        <f>SUM(D22:D24)</f>
        <v>137200000</v>
      </c>
      <c r="E21" s="19">
        <f>SUM(E22:E24)</f>
        <v>124200000</v>
      </c>
    </row>
    <row r="22" spans="1:5" ht="90.75" customHeight="1">
      <c r="A22" s="13" t="s">
        <v>40</v>
      </c>
      <c r="B22" s="14" t="s">
        <v>41</v>
      </c>
      <c r="C22" s="15">
        <v>81000000</v>
      </c>
      <c r="D22" s="20">
        <v>75600000</v>
      </c>
      <c r="E22" s="20">
        <v>63000000</v>
      </c>
    </row>
    <row r="23" spans="1:5" ht="98.25">
      <c r="A23" s="21" t="s">
        <v>42</v>
      </c>
      <c r="B23" s="22" t="s">
        <v>43</v>
      </c>
      <c r="C23" s="23">
        <v>31000000</v>
      </c>
      <c r="D23" s="20">
        <v>30400000</v>
      </c>
      <c r="E23" s="20">
        <v>32000000</v>
      </c>
    </row>
    <row r="24" spans="1:5" ht="50.25">
      <c r="A24" s="13" t="s">
        <v>44</v>
      </c>
      <c r="B24" s="14" t="s">
        <v>45</v>
      </c>
      <c r="C24" s="15">
        <v>33700000</v>
      </c>
      <c r="D24" s="20">
        <v>31200000</v>
      </c>
      <c r="E24" s="20">
        <v>29200000</v>
      </c>
    </row>
    <row r="25" spans="1:5" ht="30.75" customHeight="1">
      <c r="A25" s="13" t="s">
        <v>46</v>
      </c>
      <c r="B25" s="14" t="s">
        <v>47</v>
      </c>
      <c r="C25" s="15">
        <v>200000</v>
      </c>
      <c r="D25" s="16">
        <v>200000</v>
      </c>
      <c r="E25" s="16">
        <v>200000</v>
      </c>
    </row>
    <row r="26" spans="1:5" ht="98.25">
      <c r="A26" s="13" t="s">
        <v>48</v>
      </c>
      <c r="B26" s="14" t="s">
        <v>49</v>
      </c>
      <c r="C26" s="15">
        <v>7817000</v>
      </c>
      <c r="D26" s="16">
        <v>7782000</v>
      </c>
      <c r="E26" s="16">
        <v>7746000</v>
      </c>
    </row>
    <row r="27" spans="1:5" ht="34.5" customHeight="1">
      <c r="A27" s="9" t="s">
        <v>50</v>
      </c>
      <c r="B27" s="12" t="s">
        <v>51</v>
      </c>
      <c r="C27" s="11">
        <f>C28</f>
        <v>383000</v>
      </c>
      <c r="D27" s="11">
        <f>D28</f>
        <v>398000</v>
      </c>
      <c r="E27" s="11">
        <f>E28</f>
        <v>414000</v>
      </c>
    </row>
    <row r="28" spans="1:5" ht="28.5" customHeight="1">
      <c r="A28" s="13" t="s">
        <v>52</v>
      </c>
      <c r="B28" s="14" t="s">
        <v>53</v>
      </c>
      <c r="C28" s="19">
        <v>383000</v>
      </c>
      <c r="D28" s="16">
        <v>398000</v>
      </c>
      <c r="E28" s="16">
        <v>414000</v>
      </c>
    </row>
    <row r="29" spans="1:5" ht="43.5" customHeight="1">
      <c r="A29" s="9" t="s">
        <v>54</v>
      </c>
      <c r="B29" s="12" t="s">
        <v>55</v>
      </c>
      <c r="C29" s="11">
        <f>SUM(C30:C31)</f>
        <v>37878000</v>
      </c>
      <c r="D29" s="11">
        <f>SUM(D30:D31)</f>
        <v>37904000</v>
      </c>
      <c r="E29" s="11">
        <f>SUM(E30:E31)</f>
        <v>38754000</v>
      </c>
    </row>
    <row r="30" spans="1:5" ht="26.25">
      <c r="A30" s="13" t="s">
        <v>56</v>
      </c>
      <c r="B30" s="14" t="s">
        <v>57</v>
      </c>
      <c r="C30" s="15">
        <v>37482000</v>
      </c>
      <c r="D30" s="16">
        <v>37502000</v>
      </c>
      <c r="E30" s="16">
        <v>38352000</v>
      </c>
    </row>
    <row r="31" spans="1:5" ht="26.25">
      <c r="A31" s="13" t="s">
        <v>58</v>
      </c>
      <c r="B31" s="24" t="s">
        <v>59</v>
      </c>
      <c r="C31" s="15">
        <v>396000</v>
      </c>
      <c r="D31" s="16">
        <v>402000</v>
      </c>
      <c r="E31" s="16">
        <v>402000</v>
      </c>
    </row>
    <row r="32" spans="1:5" ht="43.5" customHeight="1">
      <c r="A32" s="9" t="s">
        <v>60</v>
      </c>
      <c r="B32" s="12" t="s">
        <v>61</v>
      </c>
      <c r="C32" s="11">
        <f>SUM(C33:C34)</f>
        <v>49153000</v>
      </c>
      <c r="D32" s="11">
        <f>SUM(D33:D34)</f>
        <v>48500000</v>
      </c>
      <c r="E32" s="11">
        <f>SUM(E33:E34)</f>
        <v>46000000</v>
      </c>
    </row>
    <row r="33" spans="1:5" ht="98.25">
      <c r="A33" s="13" t="s">
        <v>62</v>
      </c>
      <c r="B33" s="14" t="s">
        <v>63</v>
      </c>
      <c r="C33" s="15">
        <v>33500000</v>
      </c>
      <c r="D33" s="16">
        <v>32000000</v>
      </c>
      <c r="E33" s="16">
        <v>21000000</v>
      </c>
    </row>
    <row r="34" spans="1:5" ht="38.25">
      <c r="A34" s="25" t="s">
        <v>64</v>
      </c>
      <c r="B34" s="14" t="s">
        <v>65</v>
      </c>
      <c r="C34" s="15">
        <v>15653000</v>
      </c>
      <c r="D34" s="16">
        <v>16500000</v>
      </c>
      <c r="E34" s="16">
        <v>25000000</v>
      </c>
    </row>
    <row r="35" spans="1:5" ht="33.75" customHeight="1">
      <c r="A35" s="9" t="s">
        <v>66</v>
      </c>
      <c r="B35" s="12" t="s">
        <v>67</v>
      </c>
      <c r="C35" s="17">
        <v>12000000</v>
      </c>
      <c r="D35" s="26">
        <v>12000000</v>
      </c>
      <c r="E35" s="26">
        <v>12000000</v>
      </c>
    </row>
    <row r="36" spans="1:5" s="18" customFormat="1" ht="18.75" customHeight="1">
      <c r="A36" s="9" t="s">
        <v>68</v>
      </c>
      <c r="B36" s="12" t="s">
        <v>69</v>
      </c>
      <c r="C36" s="27">
        <v>6491000</v>
      </c>
      <c r="D36" s="26">
        <v>6700000</v>
      </c>
      <c r="E36" s="26">
        <v>6700000</v>
      </c>
    </row>
    <row r="37" spans="1:5" s="18" customFormat="1" ht="17.25" customHeight="1">
      <c r="A37" s="9" t="s">
        <v>70</v>
      </c>
      <c r="B37" s="12" t="s">
        <v>71</v>
      </c>
      <c r="C37" s="11">
        <f>SUM(C38)</f>
        <v>3791906856.3</v>
      </c>
      <c r="D37" s="11">
        <f>SUM(D38)</f>
        <v>3107934952.23</v>
      </c>
      <c r="E37" s="11">
        <f>SUM(E38)</f>
        <v>3101586624.03</v>
      </c>
    </row>
    <row r="38" spans="1:5" ht="38.25">
      <c r="A38" s="9" t="s">
        <v>72</v>
      </c>
      <c r="B38" s="12" t="s">
        <v>73</v>
      </c>
      <c r="C38" s="11">
        <f>SUM(C39:C41)</f>
        <v>3791906856.3</v>
      </c>
      <c r="D38" s="11">
        <f>SUM(D39:D41)</f>
        <v>3107934952.23</v>
      </c>
      <c r="E38" s="11">
        <f>SUM(E39:E41)</f>
        <v>3101586624.03</v>
      </c>
    </row>
    <row r="39" spans="1:5" ht="38.25">
      <c r="A39" s="13" t="s">
        <v>74</v>
      </c>
      <c r="B39" s="14" t="s">
        <v>75</v>
      </c>
      <c r="C39" s="19">
        <v>1461916702.9</v>
      </c>
      <c r="D39" s="16">
        <v>752971877.83</v>
      </c>
      <c r="E39" s="16">
        <v>713371062.63</v>
      </c>
    </row>
    <row r="40" spans="1:5" s="28" customFormat="1" ht="34.5" customHeight="1">
      <c r="A40" s="13" t="s">
        <v>76</v>
      </c>
      <c r="B40" s="14" t="s">
        <v>77</v>
      </c>
      <c r="C40" s="19">
        <v>2248030005.4</v>
      </c>
      <c r="D40" s="16">
        <v>2264575034.4</v>
      </c>
      <c r="E40" s="16">
        <v>2292124761.4</v>
      </c>
    </row>
    <row r="41" spans="1:5" s="28" customFormat="1" ht="16.5">
      <c r="A41" s="13" t="s">
        <v>78</v>
      </c>
      <c r="B41" s="14" t="s">
        <v>79</v>
      </c>
      <c r="C41" s="19">
        <v>81960148</v>
      </c>
      <c r="D41" s="16">
        <v>90388040</v>
      </c>
      <c r="E41" s="16">
        <v>96090800</v>
      </c>
    </row>
    <row r="42" spans="1:5" ht="18" customHeight="1">
      <c r="A42" s="29"/>
      <c r="B42" s="12" t="s">
        <v>80</v>
      </c>
      <c r="C42" s="11">
        <f>SUM(C6,C37)</f>
        <v>6385245856.3</v>
      </c>
      <c r="D42" s="11">
        <f>SUM(D6,D37)</f>
        <v>5746312952.23</v>
      </c>
      <c r="E42" s="11">
        <f>SUM(E6,E37)</f>
        <v>5781935624.030001</v>
      </c>
    </row>
    <row r="43" spans="1:5" s="31" customFormat="1" ht="21" customHeight="1">
      <c r="A43" s="30" t="s">
        <v>81</v>
      </c>
      <c r="B43" s="30"/>
      <c r="C43" s="30"/>
      <c r="D43" s="30"/>
      <c r="E43" s="30"/>
    </row>
    <row r="44" spans="1:5" s="31" customFormat="1" ht="27.75">
      <c r="A44" s="32" t="s">
        <v>82</v>
      </c>
      <c r="B44" s="32" t="s">
        <v>83</v>
      </c>
      <c r="C44" s="32" t="s">
        <v>84</v>
      </c>
      <c r="D44" s="32" t="s">
        <v>85</v>
      </c>
      <c r="E44" s="32" t="s">
        <v>86</v>
      </c>
    </row>
    <row r="45" spans="1:5" s="31" customFormat="1" ht="40.5">
      <c r="A45" s="33" t="s">
        <v>87</v>
      </c>
      <c r="B45" s="34" t="s">
        <v>88</v>
      </c>
      <c r="C45" s="35">
        <v>478600000</v>
      </c>
      <c r="D45" s="35">
        <v>390800000</v>
      </c>
      <c r="E45" s="35">
        <v>364200000</v>
      </c>
    </row>
    <row r="46" spans="1:5" s="31" customFormat="1" ht="40.5">
      <c r="A46" s="33" t="s">
        <v>89</v>
      </c>
      <c r="B46" s="34" t="s">
        <v>90</v>
      </c>
      <c r="C46" s="35">
        <v>250000000</v>
      </c>
      <c r="D46" s="35">
        <v>239300000</v>
      </c>
      <c r="E46" s="35">
        <v>239300000</v>
      </c>
    </row>
    <row r="47" spans="1:5" s="31" customFormat="1" ht="54">
      <c r="A47" s="33" t="s">
        <v>91</v>
      </c>
      <c r="B47" s="34" t="s">
        <v>92</v>
      </c>
      <c r="C47" s="36">
        <f>SUM(C48)</f>
        <v>216111000</v>
      </c>
      <c r="D47" s="36">
        <f>SUM(D48)</f>
        <v>219864000</v>
      </c>
      <c r="E47" s="36">
        <f>SUM(E48)</f>
        <v>223362000</v>
      </c>
    </row>
    <row r="48" spans="1:5" s="31" customFormat="1" ht="91.5">
      <c r="A48" s="37" t="s">
        <v>93</v>
      </c>
      <c r="B48" s="38" t="s">
        <v>94</v>
      </c>
      <c r="C48" s="39">
        <v>216111000</v>
      </c>
      <c r="D48" s="39">
        <v>219864000</v>
      </c>
      <c r="E48" s="39">
        <v>223362000</v>
      </c>
    </row>
    <row r="49" spans="1:5" s="31" customFormat="1" ht="53.25">
      <c r="A49" s="33" t="s">
        <v>95</v>
      </c>
      <c r="B49" s="34" t="s">
        <v>96</v>
      </c>
      <c r="C49" s="36">
        <f>SUM(C50:C51)</f>
        <v>226111000</v>
      </c>
      <c r="D49" s="36">
        <f>SUM(D50:D51)</f>
        <v>229864000</v>
      </c>
      <c r="E49" s="36">
        <f>SUM(E50:E51)</f>
        <v>238362000</v>
      </c>
    </row>
    <row r="50" spans="1:5" s="31" customFormat="1" ht="86.25">
      <c r="A50" s="40" t="s">
        <v>97</v>
      </c>
      <c r="B50" s="41" t="s">
        <v>98</v>
      </c>
      <c r="C50" s="39">
        <v>10000000</v>
      </c>
      <c r="D50" s="39">
        <v>10000000</v>
      </c>
      <c r="E50" s="39">
        <v>15000000</v>
      </c>
    </row>
    <row r="51" spans="1:5" s="31" customFormat="1" ht="91.5">
      <c r="A51" s="37" t="s">
        <v>99</v>
      </c>
      <c r="B51" s="38" t="s">
        <v>100</v>
      </c>
      <c r="C51" s="39">
        <v>216111000</v>
      </c>
      <c r="D51" s="39">
        <v>219864000</v>
      </c>
      <c r="E51" s="39">
        <v>223362000</v>
      </c>
    </row>
    <row r="52" spans="1:5" s="31" customFormat="1" ht="28.5">
      <c r="A52" s="33" t="s">
        <v>101</v>
      </c>
      <c r="B52" s="34" t="s">
        <v>102</v>
      </c>
      <c r="C52" s="36">
        <v>15000000</v>
      </c>
      <c r="D52" s="36">
        <v>15000000</v>
      </c>
      <c r="E52" s="36">
        <v>15000000</v>
      </c>
    </row>
    <row r="53" spans="1:5" s="31" customFormat="1" ht="15">
      <c r="A53" s="42"/>
      <c r="B53" s="43" t="s">
        <v>103</v>
      </c>
      <c r="C53" s="44">
        <f>C45-C46+C47-C49+C52</f>
        <v>233600000</v>
      </c>
      <c r="D53" s="44">
        <f>D45-D46+D47-D49+D52</f>
        <v>156500000</v>
      </c>
      <c r="E53" s="44">
        <f>E45-E46+E47-E49+E52</f>
        <v>124900000</v>
      </c>
    </row>
  </sheetData>
  <sheetProtection selectLockedCells="1" selectUnlockedCells="1"/>
  <mergeCells count="3">
    <mergeCell ref="A1:E2"/>
    <mergeCell ref="A5:E5"/>
    <mergeCell ref="A43:E43"/>
  </mergeCells>
  <printOptions/>
  <pageMargins left="0.75" right="0.75" top="1" bottom="1" header="0.5118055555555555" footer="0.5"/>
  <pageSetup firstPageNumber="287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2021-11-15T09:59:25Z</cp:lastPrinted>
  <dcterms:created xsi:type="dcterms:W3CDTF">2020-11-11T07:18:34Z</dcterms:created>
  <dcterms:modified xsi:type="dcterms:W3CDTF">2021-11-15T13:13:42Z</dcterms:modified>
  <cp:category/>
  <cp:version/>
  <cp:contentType/>
  <cp:contentStatus/>
  <cp:revision>17</cp:revision>
</cp:coreProperties>
</file>