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11595" tabRatio="599"/>
  </bookViews>
  <sheets>
    <sheet name="перечень МКД" sheetId="1" r:id="rId1"/>
    <sheet name="Виды ремонта" sheetId="2" r:id="rId2"/>
    <sheet name="Показатели" sheetId="3" r:id="rId3"/>
  </sheets>
  <definedNames>
    <definedName name="_xlnm.Print_Titles" localSheetId="1">'Виды ремонта'!$6:$6</definedName>
    <definedName name="_xlnm.Print_Titles" localSheetId="0">'перечень МКД'!$7:$7</definedName>
    <definedName name="_xlnm.Print_Area" localSheetId="1">'Виды ремонта'!$A$1:$AR$42</definedName>
  </definedNames>
  <calcPr calcId="152511"/>
</workbook>
</file>

<file path=xl/calcChain.xml><?xml version="1.0" encoding="utf-8"?>
<calcChain xmlns="http://schemas.openxmlformats.org/spreadsheetml/2006/main">
  <c r="V43" i="1" l="1"/>
  <c r="R43" i="1"/>
  <c r="W43" i="1" s="1"/>
  <c r="Q43" i="1"/>
  <c r="P43" i="1"/>
  <c r="O43" i="1"/>
  <c r="N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U21" i="1"/>
  <c r="U43" i="1" s="1"/>
  <c r="T21" i="1"/>
  <c r="T43" i="1" s="1"/>
  <c r="S21" i="1"/>
  <c r="S43" i="1" s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42" i="2" l="1"/>
  <c r="J60" i="2"/>
  <c r="I57" i="2" l="1"/>
</calcChain>
</file>

<file path=xl/sharedStrings.xml><?xml version="1.0" encoding="utf-8"?>
<sst xmlns="http://schemas.openxmlformats.org/spreadsheetml/2006/main" count="514" uniqueCount="105">
  <si>
    <t>Перечень многоквартирных домов, которые подлежат капитальному ремонту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</si>
  <si>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</si>
  <si>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</si>
  <si>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</si>
  <si>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</si>
  <si>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</si>
  <si>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</si>
  <si>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</si>
  <si>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</si>
  <si>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</si>
  <si>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 xml:space="preserve">Стоимость капитального ремонта 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</si>
  <si>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</si>
  <si>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</si>
  <si>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</si>
  <si>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тип муниципального образования</t>
  </si>
  <si>
    <t>наименование МО</t>
  </si>
  <si>
    <t>улица (тип)</t>
  </si>
  <si>
    <t>наименование улицы</t>
  </si>
  <si>
    <t>дом</t>
  </si>
  <si>
    <t>корпус</t>
  </si>
  <si>
    <t>литера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</si>
  <si>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</si>
  <si>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</si>
  <si>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</si>
  <si>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</si>
  <si>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</si>
  <si>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</si>
  <si>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</si>
  <si>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</si>
  <si>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</si>
  <si>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</si>
  <si>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</si>
  <si>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</si>
  <si>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</si>
  <si>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город</t>
  </si>
  <si>
    <t>Обнинск</t>
  </si>
  <si>
    <t>проспект</t>
  </si>
  <si>
    <t>улица</t>
  </si>
  <si>
    <t>Энгельса</t>
  </si>
  <si>
    <t>Х</t>
  </si>
  <si>
    <t>Реестр многоквартирных домов, включенных в перечень многоквартирных домов, которые подлежат капитальному ремонту, с указанием услуг и (или) работ по капитальному ремонту многоквартирных домов, а также стоимости таких услуг и (или) работ</t>
  </si>
  <si>
    <t>№ п\п</t>
  </si>
  <si>
    <t>Стоимость капитального ремонта ВСЕГО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</si>
  <si>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</si>
  <si>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</si>
  <si>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</si>
  <si>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</si>
  <si>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</si>
  <si>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</si>
  <si>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 фасадов</t>
  </si>
  <si>
    <t>Установка коллективных (общедомовых) приборов учета и узлов управления</t>
  </si>
  <si>
    <t>холодное водоснабжение</t>
  </si>
  <si>
    <t>горячее водоснабжение</t>
  </si>
  <si>
    <t>канализация</t>
  </si>
  <si>
    <t>система централизованного отопления</t>
  </si>
  <si>
    <t>система газоснабжения</t>
  </si>
  <si>
    <t>система электро-
снабжения</t>
  </si>
  <si>
    <t>холодного водоснабжения</t>
  </si>
  <si>
    <t>горячего водоснабжения</t>
  </si>
  <si>
    <t>теплоснабжения</t>
  </si>
  <si>
    <t>электроснабжения</t>
  </si>
  <si>
    <t>газоснабжения</t>
  </si>
  <si>
    <t>ед.</t>
  </si>
  <si>
    <t>кв.м.</t>
  </si>
  <si>
    <t>куб.м.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</si>
  <si>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</si>
  <si>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МО</t>
  </si>
  <si>
    <t>Количество МКД</t>
  </si>
  <si>
    <t>I квартал</t>
  </si>
  <si>
    <t>II квартал</t>
  </si>
  <si>
    <t>III квартал</t>
  </si>
  <si>
    <t>IV квартал</t>
  </si>
  <si>
    <t>Итого по МО "Город Обнинск"</t>
  </si>
  <si>
    <t>панель</t>
  </si>
  <si>
    <t>кирпич</t>
  </si>
  <si>
    <t>Маркса</t>
  </si>
  <si>
    <t>Калужская</t>
  </si>
  <si>
    <t>Курчатова</t>
  </si>
  <si>
    <t>Ленина</t>
  </si>
  <si>
    <t>Аксенова</t>
  </si>
  <si>
    <t>ж/б панели</t>
  </si>
  <si>
    <t>Гагарина</t>
  </si>
  <si>
    <t>Менделеева</t>
  </si>
  <si>
    <t>2/1</t>
  </si>
  <si>
    <t>Осипенко</t>
  </si>
  <si>
    <t>Маркса116 из 17 года пошел в 16 год</t>
  </si>
  <si>
    <t>Маркса,122</t>
  </si>
  <si>
    <t>Комарова</t>
  </si>
  <si>
    <t>Б</t>
  </si>
  <si>
    <t>Гурьянова</t>
  </si>
  <si>
    <t>Жукова</t>
  </si>
  <si>
    <t>2/4</t>
  </si>
  <si>
    <t>Абрали отмостку по Маркса,72</t>
  </si>
  <si>
    <t>сделали в 16</t>
  </si>
  <si>
    <t>Глинки</t>
  </si>
  <si>
    <t>шлакоблоки</t>
  </si>
  <si>
    <t>3</t>
  </si>
  <si>
    <t>Адрес МКД *</t>
  </si>
  <si>
    <t>Ремонт отмостки</t>
  </si>
  <si>
    <t>Переустройство невентилируемой крыши на вентилируемую крышу</t>
  </si>
  <si>
    <t xml:space="preserve"> Устройство выходов на кровлю</t>
  </si>
  <si>
    <t>Разработка проектной документации в случаях, установленных законодательством</t>
  </si>
  <si>
    <t>Проведение государственнной экспертизы проектной документации в случаях, уставновленных законодательством</t>
  </si>
  <si>
    <t>наименование муниципального образования</t>
  </si>
  <si>
    <t>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</si>
</sst>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sz val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9" fillId="0" borderId="0"/>
    <xf numFmtId="0" fontId="19" fillId="0" borderId="0"/>
  </cellStyleXfs>
  <cellXfs count="125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ill="1"/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0" fillId="0" borderId="0" xfId="0" applyBorder="1"/>
    <xf numFmtId="4" fontId="5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17" fillId="0" borderId="0" xfId="0" applyFont="1"/>
    <xf numFmtId="0" fontId="3" fillId="0" borderId="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2" fontId="0" fillId="0" borderId="0" xfId="0" applyNumberFormat="1" applyFill="1"/>
    <xf numFmtId="1" fontId="0" fillId="0" borderId="0" xfId="0" applyNumberFormat="1" applyFill="1"/>
    <xf numFmtId="2" fontId="0" fillId="0" borderId="0" xfId="0" applyNumberFormat="1"/>
    <xf numFmtId="2" fontId="21" fillId="0" borderId="0" xfId="0" applyNumberFormat="1" applyFont="1"/>
    <xf numFmtId="0" fontId="5" fillId="0" borderId="0" xfId="0" applyFont="1" applyFill="1" applyBorder="1" applyAlignment="1">
      <alignment horizontal="center"/>
    </xf>
    <xf numFmtId="4" fontId="22" fillId="0" borderId="0" xfId="0" applyNumberFormat="1" applyFont="1"/>
    <xf numFmtId="4" fontId="10" fillId="0" borderId="0" xfId="0" applyNumberFormat="1" applyFont="1" applyFill="1" applyBorder="1" applyAlignment="1">
      <alignment horizontal="right" vertical="center"/>
    </xf>
    <xf numFmtId="0" fontId="23" fillId="0" borderId="0" xfId="0" applyFont="1"/>
    <xf numFmtId="0" fontId="3" fillId="0" borderId="1" xfId="0" applyFont="1" applyBorder="1" applyAlignment="1">
      <alignment horizontal="center" vertical="center" wrapText="1"/>
    </xf>
    <xf numFmtId="0" fontId="24" fillId="0" borderId="0" xfId="0" applyFont="1"/>
    <xf numFmtId="0" fontId="7" fillId="0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7" fillId="0" borderId="1" xfId="2" applyNumberFormat="1" applyFont="1" applyFill="1" applyBorder="1" applyAlignment="1">
      <alignment horizontal="right" vertical="center" wrapText="1"/>
    </xf>
    <xf numFmtId="3" fontId="7" fillId="0" borderId="1" xfId="2" applyNumberFormat="1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right" vertical="center"/>
    </xf>
    <xf numFmtId="4" fontId="7" fillId="0" borderId="1" xfId="2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/>
    </xf>
    <xf numFmtId="4" fontId="3" fillId="3" borderId="1" xfId="1" applyNumberFormat="1" applyFont="1" applyFill="1" applyBorder="1" applyAlignment="1">
      <alignment horizontal="right"/>
    </xf>
    <xf numFmtId="4" fontId="3" fillId="2" borderId="1" xfId="1" applyNumberFormat="1" applyFont="1" applyFill="1" applyBorder="1" applyAlignment="1">
      <alignment horizontal="right"/>
    </xf>
    <xf numFmtId="14" fontId="3" fillId="2" borderId="1" xfId="1" quotePrefix="1" applyNumberFormat="1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left" vertical="center"/>
    </xf>
    <xf numFmtId="0" fontId="25" fillId="0" borderId="1" xfId="3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center" vertical="center" wrapText="1"/>
    </xf>
    <xf numFmtId="3" fontId="25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right"/>
    </xf>
    <xf numFmtId="3" fontId="8" fillId="3" borderId="1" xfId="1" applyNumberFormat="1" applyFont="1" applyFill="1" applyBorder="1" applyAlignment="1">
      <alignment horizontal="right"/>
    </xf>
    <xf numFmtId="4" fontId="8" fillId="3" borderId="1" xfId="1" applyNumberFormat="1" applyFont="1" applyFill="1" applyBorder="1" applyAlignment="1">
      <alignment horizontal="right"/>
    </xf>
    <xf numFmtId="4" fontId="8" fillId="2" borderId="1" xfId="1" applyNumberFormat="1" applyFont="1" applyFill="1" applyBorder="1" applyAlignment="1">
      <alignment horizontal="right"/>
    </xf>
    <xf numFmtId="14" fontId="8" fillId="2" borderId="1" xfId="1" quotePrefix="1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 textRotation="90" wrapText="1"/>
    </xf>
    <xf numFmtId="0" fontId="26" fillId="0" borderId="1" xfId="2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right"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/>
    </xf>
    <xf numFmtId="49" fontId="3" fillId="2" borderId="1" xfId="1" quotePrefix="1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26" fillId="0" borderId="1" xfId="2" applyFont="1" applyBorder="1" applyAlignment="1">
      <alignment horizontal="center" vertical="center" textRotation="90" wrapText="1"/>
    </xf>
    <xf numFmtId="0" fontId="20" fillId="0" borderId="3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textRotation="90" wrapText="1"/>
    </xf>
    <xf numFmtId="0" fontId="20" fillId="0" borderId="4" xfId="2" applyFont="1" applyFill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 textRotation="90" wrapText="1"/>
    </xf>
    <xf numFmtId="0" fontId="26" fillId="0" borderId="10" xfId="2" applyFont="1" applyBorder="1" applyAlignment="1">
      <alignment horizontal="center" vertical="center" textRotation="90" wrapText="1"/>
    </xf>
    <xf numFmtId="0" fontId="26" fillId="0" borderId="11" xfId="2" applyFont="1" applyBorder="1" applyAlignment="1">
      <alignment horizontal="center" vertical="center" textRotation="90" wrapText="1"/>
    </xf>
    <xf numFmtId="0" fontId="26" fillId="0" borderId="12" xfId="2" applyFont="1" applyBorder="1" applyAlignment="1">
      <alignment horizontal="center" vertical="center" textRotation="90" wrapText="1"/>
    </xf>
    <xf numFmtId="0" fontId="26" fillId="0" borderId="2" xfId="2" applyFont="1" applyBorder="1" applyAlignment="1">
      <alignment horizontal="center" vertical="center" textRotation="90" wrapText="1"/>
    </xf>
    <xf numFmtId="0" fontId="26" fillId="0" borderId="4" xfId="2" applyFont="1" applyBorder="1" applyAlignment="1">
      <alignment horizontal="center" vertical="center" textRotation="90" wrapText="1"/>
    </xf>
    <xf numFmtId="0" fontId="14" fillId="0" borderId="0" xfId="0" applyFont="1" applyAlignment="1">
      <alignment horizontal="right" vertical="top" wrapText="1"/>
    </xf>
    <xf numFmtId="0" fontId="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Excel Built-in Normal 2" xfId="1"/>
    <cellStyle name="Обычный" xfId="0" builtinId="0"/>
    <cellStyle name="Обычный 2" xfId="2"/>
    <cellStyle name="Обычный 2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762000</xdr:colOff>
      <xdr:row>0</xdr:row>
      <xdr:rowOff>38101</xdr:rowOff>
    </xdr:from>
    <xdr:to>
      <xdr:col>24</xdr:col>
      <xdr:colOff>528918</xdr:colOff>
      <xdr:row>0</xdr:row>
      <xdr:rowOff>591671</xdr:rowOff>
    </xdr:to>
    <xdr:sp macro="" textlink="">
      <xdr:nvSpPr>
        <xdr:cNvPr id="2" name="TextBox 1"/>
        <xdr:cNvSpPr txBox="1"/>
      </xdr:nvSpPr>
      <xdr:spPr>
        <a:xfrm>
          <a:off x="12129247" y="38101"/>
          <a:ext cx="5136777" cy="553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100"/>
            </a:lnSpc>
          </a:pPr>
          <a:r>
            <a:rPr lang="ru-RU" sz="10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 № 1     </a:t>
          </a:r>
          <a:endParaRPr lang="ru-RU" sz="1000">
            <a:effectLst/>
            <a:latin typeface="Times New Roman" pitchFamily="18" charset="0"/>
            <a:cs typeface="Times New Roman" pitchFamily="18" charset="0"/>
          </a:endParaRPr>
        </a:p>
        <a:p>
          <a:pPr algn="r">
            <a:lnSpc>
              <a:spcPts val="1100"/>
            </a:lnSpc>
          </a:pPr>
          <a:r>
            <a:rPr lang="ru-RU" sz="10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постановлению  Администрации города Обнинска </a:t>
          </a:r>
          <a:endParaRPr lang="ru-RU" sz="1000">
            <a:effectLst/>
            <a:latin typeface="Times New Roman" pitchFamily="18" charset="0"/>
            <a:cs typeface="Times New Roman" pitchFamily="18" charset="0"/>
          </a:endParaRPr>
        </a:p>
        <a:p>
          <a:pPr algn="r">
            <a:lnSpc>
              <a:spcPts val="1200"/>
            </a:lnSpc>
          </a:pPr>
          <a:r>
            <a:rPr lang="ru-RU" sz="1200" b="0" u="none">
              <a:effectLst/>
              <a:latin typeface="Times New Roman" pitchFamily="18" charset="0"/>
              <a:ea typeface="Times New Roman"/>
              <a:cs typeface="Times New Roman" pitchFamily="18" charset="0"/>
            </a:rPr>
            <a:t>от   </a:t>
          </a:r>
          <a:r>
            <a:rPr lang="ru-RU" sz="1200" b="0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 </a:t>
          </a:r>
          <a:r>
            <a:rPr lang="ru-RU" sz="1200" b="1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25.07.2016</a:t>
          </a:r>
          <a:r>
            <a:rPr lang="ru-RU" sz="1200" b="0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    </a:t>
          </a:r>
          <a:r>
            <a:rPr lang="ru-RU" sz="1200" b="0" u="none">
              <a:effectLst/>
              <a:latin typeface="Times New Roman" pitchFamily="18" charset="0"/>
              <a:ea typeface="Times New Roman"/>
              <a:cs typeface="Times New Roman" pitchFamily="18" charset="0"/>
            </a:rPr>
            <a:t> №</a:t>
          </a:r>
          <a:r>
            <a:rPr lang="ru-RU" sz="1200" b="0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 </a:t>
          </a:r>
          <a:r>
            <a:rPr lang="ru-RU" sz="1200" b="1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_1140-п</a:t>
          </a:r>
          <a:r>
            <a:rPr lang="ru-RU" sz="1200" b="0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_</a:t>
          </a:r>
          <a:r>
            <a:rPr lang="ru-RU" sz="1200" b="1" u="none">
              <a:effectLst/>
              <a:latin typeface="Times New Roman" pitchFamily="18" charset="0"/>
              <a:ea typeface="Times New Roman"/>
              <a:cs typeface="Times New Roman" pitchFamily="18" charset="0"/>
            </a:rPr>
            <a:t> </a:t>
          </a:r>
          <a:endParaRPr lang="ru-RU" sz="1200" b="1" u="none">
            <a:effectLst/>
            <a:latin typeface="Times New Roman" pitchFamily="18" charset="0"/>
            <a:cs typeface="Times New Roman" pitchFamily="18" charset="0"/>
          </a:endParaRPr>
        </a:p>
        <a:p>
          <a:pPr algn="r">
            <a:lnSpc>
              <a:spcPts val="1100"/>
            </a:lnSpc>
          </a:pPr>
          <a:endParaRPr lang="ru-RU" sz="1200" b="0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160020</xdr:colOff>
      <xdr:row>0</xdr:row>
      <xdr:rowOff>38101</xdr:rowOff>
    </xdr:from>
    <xdr:to>
      <xdr:col>43</xdr:col>
      <xdr:colOff>1352520</xdr:colOff>
      <xdr:row>0</xdr:row>
      <xdr:rowOff>723900</xdr:rowOff>
    </xdr:to>
    <xdr:sp macro="" textlink="">
      <xdr:nvSpPr>
        <xdr:cNvPr id="2" name="TextBox 1"/>
        <xdr:cNvSpPr txBox="1"/>
      </xdr:nvSpPr>
      <xdr:spPr>
        <a:xfrm>
          <a:off x="20139660" y="38101"/>
          <a:ext cx="3867120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Приложение № 2     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 постановлению Администрации города Обнинска 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ru-RU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05.06.2012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 </a:t>
          </a:r>
          <a:r>
            <a:rPr lang="ru-RU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1097-п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152400</xdr:colOff>
      <xdr:row>0</xdr:row>
      <xdr:rowOff>83820</xdr:rowOff>
    </xdr:from>
    <xdr:to>
      <xdr:col>44</xdr:col>
      <xdr:colOff>1</xdr:colOff>
      <xdr:row>0</xdr:row>
      <xdr:rowOff>1036320</xdr:rowOff>
    </xdr:to>
    <xdr:sp macro="" textlink="">
      <xdr:nvSpPr>
        <xdr:cNvPr id="3" name="TextBox 2"/>
        <xdr:cNvSpPr txBox="1"/>
      </xdr:nvSpPr>
      <xdr:spPr>
        <a:xfrm>
          <a:off x="19115314" y="83820"/>
          <a:ext cx="3962401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400"/>
            </a:lnSpc>
          </a:pPr>
          <a:r>
            <a:rPr lang="ru-RU" sz="14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 № 2     </a:t>
          </a:r>
          <a:endParaRPr lang="ru-RU" sz="1400" b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r">
            <a:lnSpc>
              <a:spcPts val="1300"/>
            </a:lnSpc>
          </a:pPr>
          <a:r>
            <a:rPr lang="ru-RU" sz="14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постановлению Администрации города Обнинска</a:t>
          </a:r>
        </a:p>
        <a:p>
          <a:pPr marL="0" marR="0" indent="0" algn="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от </a:t>
          </a:r>
          <a:r>
            <a:rPr lang="ru-RU" sz="14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_25.07.2016_ </a:t>
          </a:r>
          <a:r>
            <a:rPr lang="ru-RU" sz="14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№ </a:t>
          </a:r>
          <a:r>
            <a:rPr lang="ru-RU" sz="14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_1140-п_</a:t>
          </a:r>
          <a:r>
            <a:rPr lang="ru-RU" sz="14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</a:t>
          </a:r>
          <a:endParaRPr lang="ru-RU" sz="1100" b="1" u="sng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264381</xdr:colOff>
      <xdr:row>0</xdr:row>
      <xdr:rowOff>91108</xdr:rowOff>
    </xdr:from>
    <xdr:to>
      <xdr:col>13</xdr:col>
      <xdr:colOff>710993</xdr:colOff>
      <xdr:row>0</xdr:row>
      <xdr:rowOff>935935</xdr:rowOff>
    </xdr:to>
    <xdr:sp macro="" textlink="">
      <xdr:nvSpPr>
        <xdr:cNvPr id="4" name="TextBox 3"/>
        <xdr:cNvSpPr txBox="1"/>
      </xdr:nvSpPr>
      <xdr:spPr>
        <a:xfrm>
          <a:off x="6771861" y="91108"/>
          <a:ext cx="3639392" cy="8448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1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№ 3     </a:t>
          </a:r>
          <a:endParaRPr lang="ru-RU">
            <a:effectLst/>
            <a:latin typeface="Times New Roman" pitchFamily="18" charset="0"/>
            <a:cs typeface="Times New Roman" pitchFamily="18" charset="0"/>
          </a:endParaRPr>
        </a:p>
        <a:p>
          <a:pPr algn="r"/>
          <a:r>
            <a:rPr lang="ru-RU" sz="11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постановлению  Администрации города Обнинска </a:t>
          </a:r>
          <a:endParaRPr lang="ru-RU">
            <a:effectLst/>
            <a:latin typeface="Times New Roman" pitchFamily="18" charset="0"/>
            <a:cs typeface="Times New Roman" pitchFamily="18" charset="0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от </a:t>
          </a:r>
          <a:r>
            <a:rPr lang="ru-RU" sz="14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__25.07.2016_</a:t>
          </a:r>
          <a:r>
            <a:rPr lang="ru-RU" sz="14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№  </a:t>
          </a:r>
          <a:r>
            <a:rPr lang="ru-RU" sz="14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1140-п  </a:t>
          </a:r>
          <a:endParaRPr lang="ru-RU" b="1" u="sng">
            <a:effectLst/>
          </a:endParaRPr>
        </a:p>
        <a:p>
          <a:pPr algn="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abSelected="1" view="pageBreakPreview" topLeftCell="B1" zoomScale="70" zoomScaleNormal="70" zoomScaleSheetLayoutView="70" workbookViewId="0">
      <selection activeCell="Z7" sqref="Z7"/>
    </sheetView>
  </sheetViews>
  <sheetFormatPr defaultRowHeight="15" x14ac:dyDescent="0.25"/>
  <cols>
    <col min="1" max="1" width="5" customWidth="1"/>
    <col min="2" max="2" width="9.42578125" customWidth="1"/>
    <col min="3" max="3" width="18.140625" customWidth="1"/>
    <col min="4" max="4" width="14.140625" customWidth="1"/>
    <col min="5" max="5" width="18.85546875" customWidth="1"/>
    <col min="6" max="6" width="6.42578125" customWidth="1"/>
    <col min="7" max="8" width="5.140625" customWidth="1"/>
    <col min="9" max="10" width="7.28515625" customWidth="1"/>
    <col min="11" max="11" width="13" customWidth="1"/>
    <col min="12" max="13" width="6.28515625" customWidth="1"/>
    <col min="14" max="14" width="13.5703125" customWidth="1"/>
    <col min="15" max="15" width="10.140625" style="7" customWidth="1"/>
    <col min="16" max="16" width="10.28515625" customWidth="1"/>
    <col min="17" max="17" width="9.42578125" customWidth="1"/>
    <col min="18" max="18" width="15.28515625" customWidth="1"/>
    <col min="19" max="21" width="7.28515625" customWidth="1"/>
    <col min="22" max="22" width="16.42578125" customWidth="1"/>
    <col min="23" max="23" width="13.140625" customWidth="1"/>
    <col min="24" max="24" width="11.42578125" customWidth="1"/>
    <col min="25" max="25" width="13" customWidth="1"/>
    <col min="26" max="28" width="8.85546875" customWidth="1"/>
  </cols>
  <sheetData>
    <row r="1" spans="1:25" ht="49.15" customHeight="1" x14ac:dyDescent="0.35">
      <c r="N1" s="38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s="8" customFormat="1" ht="30" customHeight="1" x14ac:dyDescent="0.25">
      <c r="A3" s="85" t="s">
        <v>1</v>
      </c>
      <c r="B3" s="88" t="s">
        <v>2</v>
      </c>
      <c r="C3" s="88"/>
      <c r="D3" s="88"/>
      <c r="E3" s="88"/>
      <c r="F3" s="88"/>
      <c r="G3" s="88"/>
      <c r="H3" s="88"/>
      <c r="I3" s="89" t="s">
        <v>3</v>
      </c>
      <c r="J3" s="90"/>
      <c r="K3" s="91" t="s">
        <v>4</v>
      </c>
      <c r="L3" s="91" t="s">
        <v>5</v>
      </c>
      <c r="M3" s="91" t="s">
        <v>6</v>
      </c>
      <c r="N3" s="79" t="s">
        <v>7</v>
      </c>
      <c r="O3" s="82" t="s">
        <v>8</v>
      </c>
      <c r="P3" s="83"/>
      <c r="Q3" s="79" t="s">
        <v>9</v>
      </c>
      <c r="R3" s="82" t="s">
        <v>10</v>
      </c>
      <c r="S3" s="94"/>
      <c r="T3" s="94"/>
      <c r="U3" s="94"/>
      <c r="V3" s="83"/>
      <c r="W3" s="79" t="s">
        <v>11</v>
      </c>
      <c r="X3" s="79" t="s">
        <v>12</v>
      </c>
      <c r="Y3" s="79" t="s">
        <v>13</v>
      </c>
    </row>
    <row r="4" spans="1:25" s="8" customFormat="1" ht="15" customHeight="1" x14ac:dyDescent="0.25">
      <c r="A4" s="86"/>
      <c r="B4" s="79" t="s">
        <v>14</v>
      </c>
      <c r="C4" s="79" t="s">
        <v>15</v>
      </c>
      <c r="D4" s="79" t="s">
        <v>16</v>
      </c>
      <c r="E4" s="79" t="s">
        <v>17</v>
      </c>
      <c r="F4" s="79" t="s">
        <v>18</v>
      </c>
      <c r="G4" s="79" t="s">
        <v>19</v>
      </c>
      <c r="H4" s="79" t="s">
        <v>20</v>
      </c>
      <c r="I4" s="79" t="s">
        <v>21</v>
      </c>
      <c r="J4" s="79" t="s">
        <v>22</v>
      </c>
      <c r="K4" s="92"/>
      <c r="L4" s="92"/>
      <c r="M4" s="92"/>
      <c r="N4" s="80"/>
      <c r="O4" s="95" t="s">
        <v>23</v>
      </c>
      <c r="P4" s="79" t="s">
        <v>24</v>
      </c>
      <c r="Q4" s="80"/>
      <c r="R4" s="79" t="s">
        <v>23</v>
      </c>
      <c r="S4" s="82" t="s">
        <v>25</v>
      </c>
      <c r="T4" s="94"/>
      <c r="U4" s="94"/>
      <c r="V4" s="83"/>
      <c r="W4" s="80"/>
      <c r="X4" s="80"/>
      <c r="Y4" s="80"/>
    </row>
    <row r="5" spans="1:25" s="8" customFormat="1" ht="137.25" customHeight="1" x14ac:dyDescent="0.25">
      <c r="A5" s="86"/>
      <c r="B5" s="80"/>
      <c r="C5" s="80"/>
      <c r="D5" s="80"/>
      <c r="E5" s="80"/>
      <c r="F5" s="80"/>
      <c r="G5" s="80"/>
      <c r="H5" s="80"/>
      <c r="I5" s="80"/>
      <c r="J5" s="80"/>
      <c r="K5" s="92"/>
      <c r="L5" s="92"/>
      <c r="M5" s="92"/>
      <c r="N5" s="81"/>
      <c r="O5" s="96"/>
      <c r="P5" s="81"/>
      <c r="Q5" s="81"/>
      <c r="R5" s="81"/>
      <c r="S5" s="23" t="s">
        <v>26</v>
      </c>
      <c r="T5" s="24" t="s">
        <v>27</v>
      </c>
      <c r="U5" s="23" t="s">
        <v>28</v>
      </c>
      <c r="V5" s="23" t="s">
        <v>29</v>
      </c>
      <c r="W5" s="81"/>
      <c r="X5" s="81"/>
      <c r="Y5" s="80"/>
    </row>
    <row r="6" spans="1:25" s="8" customFormat="1" x14ac:dyDescent="0.25">
      <c r="A6" s="87"/>
      <c r="B6" s="81"/>
      <c r="C6" s="81"/>
      <c r="D6" s="81"/>
      <c r="E6" s="81"/>
      <c r="F6" s="81"/>
      <c r="G6" s="81"/>
      <c r="H6" s="81"/>
      <c r="I6" s="81"/>
      <c r="J6" s="81"/>
      <c r="K6" s="93"/>
      <c r="L6" s="93"/>
      <c r="M6" s="93"/>
      <c r="N6" s="26" t="s">
        <v>30</v>
      </c>
      <c r="O6" s="3" t="s">
        <v>30</v>
      </c>
      <c r="P6" s="26" t="s">
        <v>30</v>
      </c>
      <c r="Q6" s="2" t="s">
        <v>31</v>
      </c>
      <c r="R6" s="2" t="s">
        <v>32</v>
      </c>
      <c r="S6" s="2" t="s">
        <v>32</v>
      </c>
      <c r="T6" s="2" t="s">
        <v>32</v>
      </c>
      <c r="U6" s="2" t="s">
        <v>32</v>
      </c>
      <c r="V6" s="2" t="s">
        <v>32</v>
      </c>
      <c r="W6" s="2" t="s">
        <v>33</v>
      </c>
      <c r="X6" s="2" t="s">
        <v>33</v>
      </c>
      <c r="Y6" s="81"/>
    </row>
    <row r="7" spans="1:25" s="8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5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  <c r="X7" s="4">
        <v>24</v>
      </c>
      <c r="Y7" s="4">
        <v>25</v>
      </c>
    </row>
    <row r="8" spans="1:25" s="8" customFormat="1" x14ac:dyDescent="0.25">
      <c r="A8" s="49">
        <v>1</v>
      </c>
      <c r="B8" s="50" t="s">
        <v>34</v>
      </c>
      <c r="C8" s="50" t="s">
        <v>35</v>
      </c>
      <c r="D8" s="49" t="s">
        <v>37</v>
      </c>
      <c r="E8" s="50" t="s">
        <v>38</v>
      </c>
      <c r="F8" s="51">
        <v>8</v>
      </c>
      <c r="G8" s="52"/>
      <c r="H8" s="52"/>
      <c r="I8" s="53">
        <v>1988</v>
      </c>
      <c r="J8" s="53"/>
      <c r="K8" s="54" t="s">
        <v>73</v>
      </c>
      <c r="L8" s="27">
        <v>9</v>
      </c>
      <c r="M8" s="27">
        <v>3</v>
      </c>
      <c r="N8" s="28">
        <v>7360.9</v>
      </c>
      <c r="O8" s="28">
        <v>5678</v>
      </c>
      <c r="P8" s="28">
        <v>4899.6000000000004</v>
      </c>
      <c r="Q8" s="55">
        <v>310</v>
      </c>
      <c r="R8" s="56">
        <v>1900000</v>
      </c>
      <c r="S8" s="56">
        <v>0</v>
      </c>
      <c r="T8" s="56">
        <v>0</v>
      </c>
      <c r="U8" s="56">
        <v>0</v>
      </c>
      <c r="V8" s="56">
        <v>1900000</v>
      </c>
      <c r="W8" s="57">
        <f t="shared" ref="W8:W43" si="0">R8/O8</f>
        <v>334.62486791123638</v>
      </c>
      <c r="X8" s="57">
        <v>11424</v>
      </c>
      <c r="Y8" s="77" t="s">
        <v>104</v>
      </c>
    </row>
    <row r="9" spans="1:25" s="8" customFormat="1" x14ac:dyDescent="0.25">
      <c r="A9" s="49">
        <v>2</v>
      </c>
      <c r="B9" s="50" t="s">
        <v>34</v>
      </c>
      <c r="C9" s="50" t="s">
        <v>35</v>
      </c>
      <c r="D9" s="49" t="s">
        <v>37</v>
      </c>
      <c r="E9" s="50" t="s">
        <v>38</v>
      </c>
      <c r="F9" s="51">
        <v>6</v>
      </c>
      <c r="G9" s="52"/>
      <c r="H9" s="52"/>
      <c r="I9" s="53">
        <v>1982</v>
      </c>
      <c r="J9" s="53"/>
      <c r="K9" s="54" t="s">
        <v>73</v>
      </c>
      <c r="L9" s="27">
        <v>9</v>
      </c>
      <c r="M9" s="27">
        <v>4</v>
      </c>
      <c r="N9" s="28">
        <v>10179.299999999999</v>
      </c>
      <c r="O9" s="28">
        <v>7891.1</v>
      </c>
      <c r="P9" s="28">
        <v>6634.6</v>
      </c>
      <c r="Q9" s="55">
        <v>358</v>
      </c>
      <c r="R9" s="56">
        <v>1900000</v>
      </c>
      <c r="S9" s="56">
        <v>0</v>
      </c>
      <c r="T9" s="56">
        <v>0</v>
      </c>
      <c r="U9" s="56">
        <v>0</v>
      </c>
      <c r="V9" s="56">
        <v>1900000</v>
      </c>
      <c r="W9" s="57">
        <f t="shared" si="0"/>
        <v>240.77758487409866</v>
      </c>
      <c r="X9" s="57">
        <v>11424</v>
      </c>
      <c r="Y9" s="58" t="s">
        <v>104</v>
      </c>
    </row>
    <row r="10" spans="1:25" s="8" customFormat="1" ht="16.899999999999999" customHeight="1" x14ac:dyDescent="0.25">
      <c r="A10" s="49">
        <v>3</v>
      </c>
      <c r="B10" s="50" t="s">
        <v>34</v>
      </c>
      <c r="C10" s="50" t="s">
        <v>35</v>
      </c>
      <c r="D10" s="49" t="s">
        <v>36</v>
      </c>
      <c r="E10" s="50" t="s">
        <v>75</v>
      </c>
      <c r="F10" s="51">
        <v>72</v>
      </c>
      <c r="G10" s="52"/>
      <c r="H10" s="52"/>
      <c r="I10" s="53">
        <v>1975</v>
      </c>
      <c r="J10" s="53"/>
      <c r="K10" s="54" t="s">
        <v>74</v>
      </c>
      <c r="L10" s="27">
        <v>5</v>
      </c>
      <c r="M10" s="27">
        <v>12</v>
      </c>
      <c r="N10" s="28">
        <v>9225.2000000000007</v>
      </c>
      <c r="O10" s="28">
        <v>8324.7000000000007</v>
      </c>
      <c r="P10" s="28">
        <v>8324.7000000000007</v>
      </c>
      <c r="Q10" s="55">
        <v>327</v>
      </c>
      <c r="R10" s="56">
        <v>13929240</v>
      </c>
      <c r="S10" s="56">
        <v>0</v>
      </c>
      <c r="T10" s="56">
        <v>0</v>
      </c>
      <c r="U10" s="56">
        <v>0</v>
      </c>
      <c r="V10" s="56">
        <v>13929240</v>
      </c>
      <c r="W10" s="57">
        <f t="shared" si="0"/>
        <v>1673.2422790010448</v>
      </c>
      <c r="X10" s="57">
        <v>11424</v>
      </c>
      <c r="Y10" s="58" t="s">
        <v>104</v>
      </c>
    </row>
    <row r="11" spans="1:25" s="8" customFormat="1" ht="16.899999999999999" customHeight="1" x14ac:dyDescent="0.25">
      <c r="A11" s="49">
        <v>4</v>
      </c>
      <c r="B11" s="50" t="s">
        <v>34</v>
      </c>
      <c r="C11" s="50" t="s">
        <v>35</v>
      </c>
      <c r="D11" s="49" t="s">
        <v>37</v>
      </c>
      <c r="E11" s="50" t="s">
        <v>77</v>
      </c>
      <c r="F11" s="51">
        <v>4</v>
      </c>
      <c r="G11" s="52"/>
      <c r="H11" s="52"/>
      <c r="I11" s="53">
        <v>1961</v>
      </c>
      <c r="J11" s="53"/>
      <c r="K11" s="54" t="s">
        <v>73</v>
      </c>
      <c r="L11" s="27">
        <v>4</v>
      </c>
      <c r="M11" s="27">
        <v>2</v>
      </c>
      <c r="N11" s="28">
        <v>1373.7</v>
      </c>
      <c r="O11" s="28">
        <v>1270.0999999999999</v>
      </c>
      <c r="P11" s="28">
        <v>1117.5999999999999</v>
      </c>
      <c r="Q11" s="55">
        <v>58</v>
      </c>
      <c r="R11" s="56">
        <v>2232130</v>
      </c>
      <c r="S11" s="56">
        <v>0</v>
      </c>
      <c r="T11" s="56">
        <v>0</v>
      </c>
      <c r="U11" s="56">
        <v>0</v>
      </c>
      <c r="V11" s="56">
        <v>2232130</v>
      </c>
      <c r="W11" s="57">
        <f t="shared" si="0"/>
        <v>1757.4442957247461</v>
      </c>
      <c r="X11" s="57">
        <v>11424</v>
      </c>
      <c r="Y11" s="58" t="s">
        <v>104</v>
      </c>
    </row>
    <row r="12" spans="1:25" s="8" customFormat="1" ht="16.899999999999999" customHeight="1" x14ac:dyDescent="0.25">
      <c r="A12" s="49">
        <v>5</v>
      </c>
      <c r="B12" s="50" t="s">
        <v>34</v>
      </c>
      <c r="C12" s="50" t="s">
        <v>35</v>
      </c>
      <c r="D12" s="49" t="s">
        <v>37</v>
      </c>
      <c r="E12" s="50" t="s">
        <v>89</v>
      </c>
      <c r="F12" s="51">
        <v>5</v>
      </c>
      <c r="G12" s="52"/>
      <c r="H12" s="52"/>
      <c r="I12" s="53">
        <v>1965</v>
      </c>
      <c r="J12" s="53"/>
      <c r="K12" s="54" t="s">
        <v>74</v>
      </c>
      <c r="L12" s="27">
        <v>5</v>
      </c>
      <c r="M12" s="27">
        <v>4</v>
      </c>
      <c r="N12" s="28">
        <v>4110.1000000000004</v>
      </c>
      <c r="O12" s="28">
        <v>3805.3</v>
      </c>
      <c r="P12" s="28">
        <v>2883.7</v>
      </c>
      <c r="Q12" s="55">
        <v>170</v>
      </c>
      <c r="R12" s="56">
        <v>263984</v>
      </c>
      <c r="S12" s="56">
        <v>0</v>
      </c>
      <c r="T12" s="56">
        <v>0</v>
      </c>
      <c r="U12" s="56">
        <v>0</v>
      </c>
      <c r="V12" s="56">
        <v>263984</v>
      </c>
      <c r="W12" s="57">
        <f t="shared" si="0"/>
        <v>69.372716999973719</v>
      </c>
      <c r="X12" s="57">
        <v>11424</v>
      </c>
      <c r="Y12" s="58" t="s">
        <v>104</v>
      </c>
    </row>
    <row r="13" spans="1:25" s="8" customFormat="1" ht="16.899999999999999" customHeight="1" x14ac:dyDescent="0.25">
      <c r="A13" s="49">
        <v>6</v>
      </c>
      <c r="B13" s="50" t="s">
        <v>34</v>
      </c>
      <c r="C13" s="50" t="s">
        <v>35</v>
      </c>
      <c r="D13" s="49" t="s">
        <v>37</v>
      </c>
      <c r="E13" s="50" t="s">
        <v>89</v>
      </c>
      <c r="F13" s="51">
        <v>7</v>
      </c>
      <c r="G13" s="52"/>
      <c r="H13" s="52"/>
      <c r="I13" s="53">
        <v>1966</v>
      </c>
      <c r="J13" s="53"/>
      <c r="K13" s="54" t="s">
        <v>74</v>
      </c>
      <c r="L13" s="27">
        <v>5</v>
      </c>
      <c r="M13" s="27">
        <v>5</v>
      </c>
      <c r="N13" s="28">
        <v>3821.6</v>
      </c>
      <c r="O13" s="28">
        <v>3489.6</v>
      </c>
      <c r="P13" s="28">
        <v>3220.7</v>
      </c>
      <c r="Q13" s="55">
        <v>181</v>
      </c>
      <c r="R13" s="56">
        <v>242205</v>
      </c>
      <c r="S13" s="56">
        <v>0</v>
      </c>
      <c r="T13" s="56">
        <v>0</v>
      </c>
      <c r="U13" s="56">
        <v>0</v>
      </c>
      <c r="V13" s="56">
        <v>242205</v>
      </c>
      <c r="W13" s="57">
        <f t="shared" si="0"/>
        <v>69.407668500687763</v>
      </c>
      <c r="X13" s="57">
        <v>11424</v>
      </c>
      <c r="Y13" s="58" t="s">
        <v>104</v>
      </c>
    </row>
    <row r="14" spans="1:25" s="8" customFormat="1" ht="16.899999999999999" customHeight="1" x14ac:dyDescent="0.25">
      <c r="A14" s="49">
        <v>7</v>
      </c>
      <c r="B14" s="50" t="s">
        <v>34</v>
      </c>
      <c r="C14" s="50" t="s">
        <v>35</v>
      </c>
      <c r="D14" s="49" t="s">
        <v>37</v>
      </c>
      <c r="E14" s="50" t="s">
        <v>89</v>
      </c>
      <c r="F14" s="51">
        <v>25</v>
      </c>
      <c r="G14" s="52"/>
      <c r="H14" s="52"/>
      <c r="I14" s="53">
        <v>1968</v>
      </c>
      <c r="J14" s="53"/>
      <c r="K14" s="54" t="s">
        <v>74</v>
      </c>
      <c r="L14" s="27">
        <v>5</v>
      </c>
      <c r="M14" s="27">
        <v>6</v>
      </c>
      <c r="N14" s="28">
        <v>5766.6</v>
      </c>
      <c r="O14" s="28">
        <v>5263.8</v>
      </c>
      <c r="P14" s="28">
        <v>4842.8</v>
      </c>
      <c r="Q14" s="55">
        <v>289</v>
      </c>
      <c r="R14" s="56">
        <v>424328</v>
      </c>
      <c r="S14" s="56">
        <v>0</v>
      </c>
      <c r="T14" s="56">
        <v>0</v>
      </c>
      <c r="U14" s="56">
        <v>0</v>
      </c>
      <c r="V14" s="56">
        <v>424328</v>
      </c>
      <c r="W14" s="57">
        <f t="shared" si="0"/>
        <v>80.612485276796221</v>
      </c>
      <c r="X14" s="57">
        <v>11424</v>
      </c>
      <c r="Y14" s="58" t="s">
        <v>104</v>
      </c>
    </row>
    <row r="15" spans="1:25" s="8" customFormat="1" ht="16.899999999999999" customHeight="1" x14ac:dyDescent="0.25">
      <c r="A15" s="49">
        <v>8</v>
      </c>
      <c r="B15" s="50" t="s">
        <v>34</v>
      </c>
      <c r="C15" s="50" t="s">
        <v>35</v>
      </c>
      <c r="D15" s="49" t="s">
        <v>37</v>
      </c>
      <c r="E15" s="50" t="s">
        <v>90</v>
      </c>
      <c r="F15" s="51">
        <v>3</v>
      </c>
      <c r="G15" s="52"/>
      <c r="H15" s="52"/>
      <c r="I15" s="53">
        <v>1960</v>
      </c>
      <c r="J15" s="53"/>
      <c r="K15" s="54" t="s">
        <v>74</v>
      </c>
      <c r="L15" s="27">
        <v>4</v>
      </c>
      <c r="M15" s="27">
        <v>4</v>
      </c>
      <c r="N15" s="28">
        <v>3013.5</v>
      </c>
      <c r="O15" s="28">
        <v>2786.3</v>
      </c>
      <c r="P15" s="28">
        <v>2592.4</v>
      </c>
      <c r="Q15" s="55">
        <v>119</v>
      </c>
      <c r="R15" s="56">
        <v>266000</v>
      </c>
      <c r="S15" s="56">
        <v>0</v>
      </c>
      <c r="T15" s="56">
        <v>0</v>
      </c>
      <c r="U15" s="56">
        <v>0</v>
      </c>
      <c r="V15" s="56">
        <v>266000</v>
      </c>
      <c r="W15" s="57">
        <f t="shared" si="0"/>
        <v>95.467106915981759</v>
      </c>
      <c r="X15" s="57">
        <v>11424</v>
      </c>
      <c r="Y15" s="58" t="s">
        <v>104</v>
      </c>
    </row>
    <row r="16" spans="1:25" s="8" customFormat="1" ht="16.899999999999999" customHeight="1" x14ac:dyDescent="0.25">
      <c r="A16" s="49">
        <v>9</v>
      </c>
      <c r="B16" s="50" t="s">
        <v>34</v>
      </c>
      <c r="C16" s="50" t="s">
        <v>35</v>
      </c>
      <c r="D16" s="49" t="s">
        <v>37</v>
      </c>
      <c r="E16" s="50" t="s">
        <v>87</v>
      </c>
      <c r="F16" s="51">
        <v>9</v>
      </c>
      <c r="G16" s="52"/>
      <c r="H16" s="52"/>
      <c r="I16" s="53">
        <v>1967</v>
      </c>
      <c r="J16" s="53"/>
      <c r="K16" s="54" t="s">
        <v>74</v>
      </c>
      <c r="L16" s="27">
        <v>5</v>
      </c>
      <c r="M16" s="27">
        <v>6</v>
      </c>
      <c r="N16" s="28">
        <v>5695.8</v>
      </c>
      <c r="O16" s="28">
        <v>5293.3</v>
      </c>
      <c r="P16" s="28">
        <v>4943.7</v>
      </c>
      <c r="Q16" s="55">
        <v>238</v>
      </c>
      <c r="R16" s="56">
        <v>398042</v>
      </c>
      <c r="S16" s="56">
        <v>0</v>
      </c>
      <c r="T16" s="56">
        <v>0</v>
      </c>
      <c r="U16" s="56">
        <v>0</v>
      </c>
      <c r="V16" s="56">
        <v>398042</v>
      </c>
      <c r="W16" s="57">
        <f t="shared" si="0"/>
        <v>75.197324920182112</v>
      </c>
      <c r="X16" s="57">
        <v>11424</v>
      </c>
      <c r="Y16" s="58" t="s">
        <v>104</v>
      </c>
    </row>
    <row r="17" spans="1:25" s="8" customFormat="1" ht="16.899999999999999" customHeight="1" x14ac:dyDescent="0.25">
      <c r="A17" s="49">
        <v>10</v>
      </c>
      <c r="B17" s="50" t="s">
        <v>34</v>
      </c>
      <c r="C17" s="50" t="s">
        <v>35</v>
      </c>
      <c r="D17" s="49" t="s">
        <v>36</v>
      </c>
      <c r="E17" s="50" t="s">
        <v>78</v>
      </c>
      <c r="F17" s="51">
        <v>95</v>
      </c>
      <c r="G17" s="52"/>
      <c r="H17" s="52"/>
      <c r="I17" s="53">
        <v>1971</v>
      </c>
      <c r="J17" s="53"/>
      <c r="K17" s="54" t="s">
        <v>74</v>
      </c>
      <c r="L17" s="27">
        <v>9</v>
      </c>
      <c r="M17" s="27">
        <v>6</v>
      </c>
      <c r="N17" s="28">
        <v>11269.7</v>
      </c>
      <c r="O17" s="28">
        <v>11033.96</v>
      </c>
      <c r="P17" s="28">
        <v>10416.73</v>
      </c>
      <c r="Q17" s="55">
        <v>570</v>
      </c>
      <c r="R17" s="56">
        <v>2351404</v>
      </c>
      <c r="S17" s="56">
        <v>0</v>
      </c>
      <c r="T17" s="56">
        <v>0</v>
      </c>
      <c r="U17" s="56">
        <v>0</v>
      </c>
      <c r="V17" s="56">
        <v>2351404</v>
      </c>
      <c r="W17" s="57">
        <f t="shared" si="0"/>
        <v>213.10608340070112</v>
      </c>
      <c r="X17" s="57">
        <v>11424</v>
      </c>
      <c r="Y17" s="58" t="s">
        <v>104</v>
      </c>
    </row>
    <row r="18" spans="1:25" s="8" customFormat="1" ht="16.899999999999999" customHeight="1" x14ac:dyDescent="0.25">
      <c r="A18" s="49">
        <v>11</v>
      </c>
      <c r="B18" s="50" t="s">
        <v>34</v>
      </c>
      <c r="C18" s="50" t="s">
        <v>35</v>
      </c>
      <c r="D18" s="49" t="s">
        <v>37</v>
      </c>
      <c r="E18" s="50" t="s">
        <v>79</v>
      </c>
      <c r="F18" s="51">
        <v>7</v>
      </c>
      <c r="G18" s="52"/>
      <c r="H18" s="52"/>
      <c r="I18" s="53">
        <v>1971</v>
      </c>
      <c r="J18" s="53"/>
      <c r="K18" s="54" t="s">
        <v>74</v>
      </c>
      <c r="L18" s="27">
        <v>5</v>
      </c>
      <c r="M18" s="27">
        <v>13</v>
      </c>
      <c r="N18" s="28">
        <v>1003.8</v>
      </c>
      <c r="O18" s="28">
        <v>8947.1</v>
      </c>
      <c r="P18" s="28">
        <v>8699.2999999999993</v>
      </c>
      <c r="Q18" s="55">
        <v>389</v>
      </c>
      <c r="R18" s="56">
        <v>5880869</v>
      </c>
      <c r="S18" s="56">
        <v>0</v>
      </c>
      <c r="T18" s="56">
        <v>0</v>
      </c>
      <c r="U18" s="56">
        <v>0</v>
      </c>
      <c r="V18" s="56">
        <v>5880869</v>
      </c>
      <c r="W18" s="57">
        <f t="shared" si="0"/>
        <v>657.29331291703454</v>
      </c>
      <c r="X18" s="57">
        <v>11424</v>
      </c>
      <c r="Y18" s="58" t="s">
        <v>104</v>
      </c>
    </row>
    <row r="19" spans="1:25" s="8" customFormat="1" ht="16.899999999999999" customHeight="1" x14ac:dyDescent="0.25">
      <c r="A19" s="49">
        <v>12</v>
      </c>
      <c r="B19" s="50" t="s">
        <v>34</v>
      </c>
      <c r="C19" s="50" t="s">
        <v>35</v>
      </c>
      <c r="D19" s="49" t="s">
        <v>37</v>
      </c>
      <c r="E19" s="50" t="s">
        <v>77</v>
      </c>
      <c r="F19" s="51">
        <v>19</v>
      </c>
      <c r="G19" s="52"/>
      <c r="H19" s="52"/>
      <c r="I19" s="53">
        <v>1972</v>
      </c>
      <c r="J19" s="53"/>
      <c r="K19" s="54" t="s">
        <v>74</v>
      </c>
      <c r="L19" s="27">
        <v>9</v>
      </c>
      <c r="M19" s="27">
        <v>6</v>
      </c>
      <c r="N19" s="28">
        <v>12276.6</v>
      </c>
      <c r="O19" s="28">
        <v>11151.5</v>
      </c>
      <c r="P19" s="28">
        <v>10411.5</v>
      </c>
      <c r="Q19" s="55">
        <v>523</v>
      </c>
      <c r="R19" s="56">
        <v>2372672</v>
      </c>
      <c r="S19" s="56">
        <v>0</v>
      </c>
      <c r="T19" s="56">
        <v>0</v>
      </c>
      <c r="U19" s="56">
        <v>0</v>
      </c>
      <c r="V19" s="56">
        <v>2372672</v>
      </c>
      <c r="W19" s="57">
        <f t="shared" si="0"/>
        <v>212.76707169439089</v>
      </c>
      <c r="X19" s="57">
        <v>11424</v>
      </c>
      <c r="Y19" s="58" t="s">
        <v>104</v>
      </c>
    </row>
    <row r="20" spans="1:25" s="8" customFormat="1" ht="16.899999999999999" customHeight="1" x14ac:dyDescent="0.25">
      <c r="A20" s="49">
        <v>13</v>
      </c>
      <c r="B20" s="50" t="s">
        <v>34</v>
      </c>
      <c r="C20" s="50" t="s">
        <v>35</v>
      </c>
      <c r="D20" s="49" t="s">
        <v>36</v>
      </c>
      <c r="E20" s="50" t="s">
        <v>78</v>
      </c>
      <c r="F20" s="51">
        <v>112</v>
      </c>
      <c r="G20" s="52"/>
      <c r="H20" s="52"/>
      <c r="I20" s="53">
        <v>1967</v>
      </c>
      <c r="J20" s="53"/>
      <c r="K20" s="54" t="s">
        <v>74</v>
      </c>
      <c r="L20" s="27">
        <v>5</v>
      </c>
      <c r="M20" s="27">
        <v>6</v>
      </c>
      <c r="N20" s="28">
        <v>5797.9</v>
      </c>
      <c r="O20" s="28">
        <v>5257.5</v>
      </c>
      <c r="P20" s="28">
        <v>4829.8</v>
      </c>
      <c r="Q20" s="55">
        <v>276</v>
      </c>
      <c r="R20" s="56">
        <v>2678187</v>
      </c>
      <c r="S20" s="56">
        <v>0</v>
      </c>
      <c r="T20" s="56">
        <v>0</v>
      </c>
      <c r="U20" s="56">
        <v>0</v>
      </c>
      <c r="V20" s="56">
        <v>2678187</v>
      </c>
      <c r="W20" s="57">
        <f t="shared" si="0"/>
        <v>509.4031383737518</v>
      </c>
      <c r="X20" s="57">
        <v>11424</v>
      </c>
      <c r="Y20" s="58" t="s">
        <v>104</v>
      </c>
    </row>
    <row r="21" spans="1:25" s="8" customFormat="1" ht="16.899999999999999" customHeight="1" x14ac:dyDescent="0.25">
      <c r="A21" s="49">
        <v>14</v>
      </c>
      <c r="B21" s="50" t="s">
        <v>34</v>
      </c>
      <c r="C21" s="50" t="s">
        <v>35</v>
      </c>
      <c r="D21" s="49" t="s">
        <v>37</v>
      </c>
      <c r="E21" s="50" t="s">
        <v>87</v>
      </c>
      <c r="F21" s="51">
        <v>3</v>
      </c>
      <c r="G21" s="52"/>
      <c r="H21" s="52"/>
      <c r="I21" s="53">
        <v>1969</v>
      </c>
      <c r="J21" s="53"/>
      <c r="K21" s="54" t="s">
        <v>74</v>
      </c>
      <c r="L21" s="27">
        <v>5</v>
      </c>
      <c r="M21" s="27">
        <v>4</v>
      </c>
      <c r="N21" s="28">
        <v>3815.3999999999996</v>
      </c>
      <c r="O21" s="28">
        <v>3526.7999999999997</v>
      </c>
      <c r="P21" s="28">
        <v>3217.1</v>
      </c>
      <c r="Q21" s="55">
        <v>143</v>
      </c>
      <c r="R21" s="56">
        <v>3200000</v>
      </c>
      <c r="S21" s="56">
        <f t="shared" ref="S21:U21" si="1">SUM(S6:S20)</f>
        <v>19</v>
      </c>
      <c r="T21" s="56">
        <f t="shared" si="1"/>
        <v>20</v>
      </c>
      <c r="U21" s="56">
        <f t="shared" si="1"/>
        <v>21</v>
      </c>
      <c r="V21" s="56">
        <v>3200000</v>
      </c>
      <c r="W21" s="57">
        <f t="shared" si="0"/>
        <v>907.33809685834194</v>
      </c>
      <c r="X21" s="57">
        <v>11424</v>
      </c>
      <c r="Y21" s="58" t="s">
        <v>104</v>
      </c>
    </row>
    <row r="22" spans="1:25" s="8" customFormat="1" ht="16.899999999999999" customHeight="1" x14ac:dyDescent="0.25">
      <c r="A22" s="49">
        <v>15</v>
      </c>
      <c r="B22" s="50" t="s">
        <v>34</v>
      </c>
      <c r="C22" s="50" t="s">
        <v>35</v>
      </c>
      <c r="D22" s="49" t="s">
        <v>37</v>
      </c>
      <c r="E22" s="50" t="s">
        <v>38</v>
      </c>
      <c r="F22" s="51">
        <v>15</v>
      </c>
      <c r="G22" s="52"/>
      <c r="H22" s="52" t="s">
        <v>88</v>
      </c>
      <c r="I22" s="53">
        <v>1972</v>
      </c>
      <c r="J22" s="53"/>
      <c r="K22" s="54" t="s">
        <v>74</v>
      </c>
      <c r="L22" s="27">
        <v>5</v>
      </c>
      <c r="M22" s="27">
        <v>6</v>
      </c>
      <c r="N22" s="28">
        <v>5725.1</v>
      </c>
      <c r="O22" s="28">
        <v>5295.8</v>
      </c>
      <c r="P22" s="28">
        <v>4726.6000000000004</v>
      </c>
      <c r="Q22" s="55">
        <v>280</v>
      </c>
      <c r="R22" s="56">
        <v>2240520</v>
      </c>
      <c r="S22" s="56">
        <v>0</v>
      </c>
      <c r="T22" s="56">
        <v>0</v>
      </c>
      <c r="U22" s="56">
        <v>0</v>
      </c>
      <c r="V22" s="56">
        <v>2240520</v>
      </c>
      <c r="W22" s="57">
        <f t="shared" si="0"/>
        <v>423.0748895351033</v>
      </c>
      <c r="X22" s="57">
        <v>11424</v>
      </c>
      <c r="Y22" s="58" t="s">
        <v>104</v>
      </c>
    </row>
    <row r="23" spans="1:25" s="8" customFormat="1" ht="16.899999999999999" customHeight="1" x14ac:dyDescent="0.25">
      <c r="A23" s="49">
        <v>16</v>
      </c>
      <c r="B23" s="50" t="s">
        <v>34</v>
      </c>
      <c r="C23" s="50" t="s">
        <v>35</v>
      </c>
      <c r="D23" s="49" t="s">
        <v>37</v>
      </c>
      <c r="E23" s="50" t="s">
        <v>81</v>
      </c>
      <c r="F23" s="51">
        <v>21</v>
      </c>
      <c r="G23" s="52"/>
      <c r="H23" s="52"/>
      <c r="I23" s="53">
        <v>1983</v>
      </c>
      <c r="J23" s="53"/>
      <c r="K23" s="54" t="s">
        <v>80</v>
      </c>
      <c r="L23" s="27">
        <v>9</v>
      </c>
      <c r="M23" s="27">
        <v>3</v>
      </c>
      <c r="N23" s="28">
        <v>6369.93</v>
      </c>
      <c r="O23" s="28">
        <v>5515.23</v>
      </c>
      <c r="P23" s="28">
        <v>4838.03</v>
      </c>
      <c r="Q23" s="55">
        <v>277</v>
      </c>
      <c r="R23" s="56">
        <v>5218947</v>
      </c>
      <c r="S23" s="56">
        <v>0</v>
      </c>
      <c r="T23" s="56">
        <v>0</v>
      </c>
      <c r="U23" s="56">
        <v>0</v>
      </c>
      <c r="V23" s="56">
        <v>5218947</v>
      </c>
      <c r="W23" s="57">
        <f t="shared" si="0"/>
        <v>946.27912163228018</v>
      </c>
      <c r="X23" s="57">
        <v>11424</v>
      </c>
      <c r="Y23" s="58" t="s">
        <v>104</v>
      </c>
    </row>
    <row r="24" spans="1:25" s="8" customFormat="1" ht="16.899999999999999" customHeight="1" x14ac:dyDescent="0.25">
      <c r="A24" s="49">
        <v>17</v>
      </c>
      <c r="B24" s="50" t="s">
        <v>34</v>
      </c>
      <c r="C24" s="50" t="s">
        <v>35</v>
      </c>
      <c r="D24" s="49" t="s">
        <v>37</v>
      </c>
      <c r="E24" s="50" t="s">
        <v>81</v>
      </c>
      <c r="F24" s="51">
        <v>25</v>
      </c>
      <c r="G24" s="52"/>
      <c r="H24" s="52"/>
      <c r="I24" s="53">
        <v>1983</v>
      </c>
      <c r="J24" s="53"/>
      <c r="K24" s="54" t="s">
        <v>80</v>
      </c>
      <c r="L24" s="27">
        <v>9</v>
      </c>
      <c r="M24" s="27">
        <v>3</v>
      </c>
      <c r="N24" s="28">
        <v>7234.5</v>
      </c>
      <c r="O24" s="28">
        <v>6273.3</v>
      </c>
      <c r="P24" s="28">
        <v>5749.2</v>
      </c>
      <c r="Q24" s="55">
        <v>316</v>
      </c>
      <c r="R24" s="56">
        <v>5218947</v>
      </c>
      <c r="S24" s="56">
        <v>0</v>
      </c>
      <c r="T24" s="56">
        <v>0</v>
      </c>
      <c r="U24" s="56">
        <v>0</v>
      </c>
      <c r="V24" s="56">
        <v>5218947</v>
      </c>
      <c r="W24" s="57">
        <f t="shared" si="0"/>
        <v>831.93008464444551</v>
      </c>
      <c r="X24" s="57">
        <v>11424</v>
      </c>
      <c r="Y24" s="58" t="s">
        <v>104</v>
      </c>
    </row>
    <row r="25" spans="1:25" s="8" customFormat="1" ht="16.899999999999999" customHeight="1" x14ac:dyDescent="0.25">
      <c r="A25" s="49">
        <v>18</v>
      </c>
      <c r="B25" s="50" t="s">
        <v>34</v>
      </c>
      <c r="C25" s="50" t="s">
        <v>35</v>
      </c>
      <c r="D25" s="49" t="s">
        <v>36</v>
      </c>
      <c r="E25" s="50" t="s">
        <v>78</v>
      </c>
      <c r="F25" s="51">
        <v>166</v>
      </c>
      <c r="G25" s="52"/>
      <c r="H25" s="52"/>
      <c r="I25" s="53">
        <v>1984</v>
      </c>
      <c r="J25" s="53"/>
      <c r="K25" s="54" t="s">
        <v>80</v>
      </c>
      <c r="L25" s="27">
        <v>9</v>
      </c>
      <c r="M25" s="27">
        <v>3</v>
      </c>
      <c r="N25" s="28">
        <v>6309.5</v>
      </c>
      <c r="O25" s="28">
        <v>5418</v>
      </c>
      <c r="P25" s="28">
        <v>5108.7</v>
      </c>
      <c r="Q25" s="55">
        <v>248</v>
      </c>
      <c r="R25" s="56">
        <v>5218947</v>
      </c>
      <c r="S25" s="56">
        <v>0</v>
      </c>
      <c r="T25" s="56">
        <v>0</v>
      </c>
      <c r="U25" s="56">
        <v>0</v>
      </c>
      <c r="V25" s="56">
        <v>5218947</v>
      </c>
      <c r="W25" s="57">
        <f t="shared" si="0"/>
        <v>963.26079734219275</v>
      </c>
      <c r="X25" s="57">
        <v>11424</v>
      </c>
      <c r="Y25" s="58" t="s">
        <v>104</v>
      </c>
    </row>
    <row r="26" spans="1:25" s="8" customFormat="1" ht="16.899999999999999" customHeight="1" x14ac:dyDescent="0.25">
      <c r="A26" s="49">
        <v>19</v>
      </c>
      <c r="B26" s="50" t="s">
        <v>34</v>
      </c>
      <c r="C26" s="50" t="s">
        <v>35</v>
      </c>
      <c r="D26" s="49" t="s">
        <v>37</v>
      </c>
      <c r="E26" s="50" t="s">
        <v>38</v>
      </c>
      <c r="F26" s="51">
        <v>19</v>
      </c>
      <c r="G26" s="52"/>
      <c r="H26" s="52"/>
      <c r="I26" s="53">
        <v>1973</v>
      </c>
      <c r="J26" s="53"/>
      <c r="K26" s="54" t="s">
        <v>74</v>
      </c>
      <c r="L26" s="27">
        <v>9</v>
      </c>
      <c r="M26" s="27">
        <v>1</v>
      </c>
      <c r="N26" s="28">
        <v>2517.9</v>
      </c>
      <c r="O26" s="28">
        <v>2270.1</v>
      </c>
      <c r="P26" s="28">
        <v>2167.9</v>
      </c>
      <c r="Q26" s="55">
        <v>96</v>
      </c>
      <c r="R26" s="56">
        <v>1817253</v>
      </c>
      <c r="S26" s="56">
        <v>0</v>
      </c>
      <c r="T26" s="56">
        <v>0</v>
      </c>
      <c r="U26" s="56">
        <v>0</v>
      </c>
      <c r="V26" s="56">
        <v>1817253</v>
      </c>
      <c r="W26" s="57">
        <f t="shared" si="0"/>
        <v>800.516717325228</v>
      </c>
      <c r="X26" s="57">
        <v>11424</v>
      </c>
      <c r="Y26" s="58" t="s">
        <v>104</v>
      </c>
    </row>
    <row r="27" spans="1:25" s="8" customFormat="1" ht="16.899999999999999" customHeight="1" x14ac:dyDescent="0.25">
      <c r="A27" s="49">
        <v>20</v>
      </c>
      <c r="B27" s="50" t="s">
        <v>34</v>
      </c>
      <c r="C27" s="50" t="s">
        <v>35</v>
      </c>
      <c r="D27" s="49" t="s">
        <v>37</v>
      </c>
      <c r="E27" s="50" t="s">
        <v>38</v>
      </c>
      <c r="F27" s="51">
        <v>30</v>
      </c>
      <c r="G27" s="52"/>
      <c r="H27" s="52"/>
      <c r="I27" s="53">
        <v>1980</v>
      </c>
      <c r="J27" s="53"/>
      <c r="K27" s="54" t="s">
        <v>73</v>
      </c>
      <c r="L27" s="27">
        <v>9</v>
      </c>
      <c r="M27" s="27">
        <v>3</v>
      </c>
      <c r="N27" s="28">
        <v>6488.8</v>
      </c>
      <c r="O27" s="28">
        <v>5567.7</v>
      </c>
      <c r="P27" s="28">
        <v>4595.5</v>
      </c>
      <c r="Q27" s="55">
        <v>327</v>
      </c>
      <c r="R27" s="56">
        <v>5218947</v>
      </c>
      <c r="S27" s="56">
        <v>0</v>
      </c>
      <c r="T27" s="56">
        <v>0</v>
      </c>
      <c r="U27" s="56">
        <v>0</v>
      </c>
      <c r="V27" s="56">
        <v>5218947</v>
      </c>
      <c r="W27" s="57">
        <f t="shared" si="0"/>
        <v>937.36138800581932</v>
      </c>
      <c r="X27" s="57">
        <v>11424</v>
      </c>
      <c r="Y27" s="58" t="s">
        <v>104</v>
      </c>
    </row>
    <row r="28" spans="1:25" ht="16.899999999999999" customHeight="1" x14ac:dyDescent="0.25">
      <c r="A28" s="49">
        <v>21</v>
      </c>
      <c r="B28" s="50" t="s">
        <v>34</v>
      </c>
      <c r="C28" s="50" t="s">
        <v>35</v>
      </c>
      <c r="D28" s="49" t="s">
        <v>37</v>
      </c>
      <c r="E28" s="50" t="s">
        <v>76</v>
      </c>
      <c r="F28" s="51">
        <v>13</v>
      </c>
      <c r="G28" s="52"/>
      <c r="H28" s="52"/>
      <c r="I28" s="53">
        <v>1981</v>
      </c>
      <c r="J28" s="53"/>
      <c r="K28" s="54" t="s">
        <v>74</v>
      </c>
      <c r="L28" s="27">
        <v>9</v>
      </c>
      <c r="M28" s="27">
        <v>3</v>
      </c>
      <c r="N28" s="28">
        <v>6651.4</v>
      </c>
      <c r="O28" s="28">
        <v>5705.5</v>
      </c>
      <c r="P28" s="28">
        <v>5243.4</v>
      </c>
      <c r="Q28" s="55">
        <v>255</v>
      </c>
      <c r="R28" s="56">
        <v>5218947</v>
      </c>
      <c r="S28" s="56">
        <v>0</v>
      </c>
      <c r="T28" s="56">
        <v>0</v>
      </c>
      <c r="U28" s="56">
        <v>0</v>
      </c>
      <c r="V28" s="56">
        <v>5218947</v>
      </c>
      <c r="W28" s="57">
        <f t="shared" si="0"/>
        <v>914.72211024450087</v>
      </c>
      <c r="X28" s="57">
        <v>11424</v>
      </c>
      <c r="Y28" s="58" t="s">
        <v>104</v>
      </c>
    </row>
    <row r="29" spans="1:25" ht="16.899999999999999" customHeight="1" x14ac:dyDescent="0.25">
      <c r="A29" s="49">
        <v>22</v>
      </c>
      <c r="B29" s="50" t="s">
        <v>34</v>
      </c>
      <c r="C29" s="50" t="s">
        <v>35</v>
      </c>
      <c r="D29" s="49" t="s">
        <v>36</v>
      </c>
      <c r="E29" s="50" t="s">
        <v>75</v>
      </c>
      <c r="F29" s="51">
        <v>108</v>
      </c>
      <c r="G29" s="52"/>
      <c r="H29" s="52"/>
      <c r="I29" s="53">
        <v>1983</v>
      </c>
      <c r="J29" s="53"/>
      <c r="K29" s="54" t="s">
        <v>74</v>
      </c>
      <c r="L29" s="27">
        <v>12</v>
      </c>
      <c r="M29" s="27">
        <v>1</v>
      </c>
      <c r="N29" s="28">
        <v>5486.3</v>
      </c>
      <c r="O29" s="28">
        <v>4425</v>
      </c>
      <c r="P29" s="28">
        <v>3993.4</v>
      </c>
      <c r="Q29" s="55">
        <v>161</v>
      </c>
      <c r="R29" s="56">
        <v>4106485</v>
      </c>
      <c r="S29" s="56">
        <v>0</v>
      </c>
      <c r="T29" s="56">
        <v>0</v>
      </c>
      <c r="U29" s="56">
        <v>0</v>
      </c>
      <c r="V29" s="56">
        <v>4106485</v>
      </c>
      <c r="W29" s="57">
        <f t="shared" si="0"/>
        <v>928.01920903954806</v>
      </c>
      <c r="X29" s="57">
        <v>11424</v>
      </c>
      <c r="Y29" s="58" t="s">
        <v>104</v>
      </c>
    </row>
    <row r="30" spans="1:25" s="8" customFormat="1" ht="16.899999999999999" customHeight="1" x14ac:dyDescent="0.25">
      <c r="A30" s="49">
        <v>23</v>
      </c>
      <c r="B30" s="50" t="s">
        <v>34</v>
      </c>
      <c r="C30" s="50" t="s">
        <v>35</v>
      </c>
      <c r="D30" s="49" t="s">
        <v>36</v>
      </c>
      <c r="E30" s="50" t="s">
        <v>75</v>
      </c>
      <c r="F30" s="51">
        <v>94</v>
      </c>
      <c r="G30" s="52"/>
      <c r="H30" s="52"/>
      <c r="I30" s="53">
        <v>1982</v>
      </c>
      <c r="J30" s="53"/>
      <c r="K30" s="54" t="s">
        <v>74</v>
      </c>
      <c r="L30" s="27">
        <v>12</v>
      </c>
      <c r="M30" s="27">
        <v>1</v>
      </c>
      <c r="N30" s="28">
        <v>5454.6</v>
      </c>
      <c r="O30" s="28">
        <v>4381.6000000000004</v>
      </c>
      <c r="P30" s="28">
        <v>3677.2</v>
      </c>
      <c r="Q30" s="55">
        <v>176</v>
      </c>
      <c r="R30" s="56">
        <v>4106485</v>
      </c>
      <c r="S30" s="56">
        <v>0</v>
      </c>
      <c r="T30" s="56">
        <v>0</v>
      </c>
      <c r="U30" s="56">
        <v>0</v>
      </c>
      <c r="V30" s="56">
        <v>4106485</v>
      </c>
      <c r="W30" s="57">
        <f t="shared" si="0"/>
        <v>937.21129267847357</v>
      </c>
      <c r="X30" s="57">
        <v>11424</v>
      </c>
      <c r="Y30" s="58" t="s">
        <v>104</v>
      </c>
    </row>
    <row r="31" spans="1:25" s="8" customFormat="1" ht="16.899999999999999" customHeight="1" x14ac:dyDescent="0.25">
      <c r="A31" s="49">
        <v>24</v>
      </c>
      <c r="B31" s="50" t="s">
        <v>34</v>
      </c>
      <c r="C31" s="50" t="s">
        <v>35</v>
      </c>
      <c r="D31" s="49" t="s">
        <v>36</v>
      </c>
      <c r="E31" s="50" t="s">
        <v>75</v>
      </c>
      <c r="F31" s="51">
        <v>110</v>
      </c>
      <c r="G31" s="52"/>
      <c r="H31" s="52"/>
      <c r="I31" s="53">
        <v>1981</v>
      </c>
      <c r="J31" s="53"/>
      <c r="K31" s="54" t="s">
        <v>73</v>
      </c>
      <c r="L31" s="27">
        <v>9</v>
      </c>
      <c r="M31" s="27">
        <v>3</v>
      </c>
      <c r="N31" s="28">
        <v>6504.7</v>
      </c>
      <c r="O31" s="28">
        <v>5566.3</v>
      </c>
      <c r="P31" s="28">
        <v>4552.3</v>
      </c>
      <c r="Q31" s="55">
        <v>267</v>
      </c>
      <c r="R31" s="56">
        <v>5218947</v>
      </c>
      <c r="S31" s="56">
        <v>0</v>
      </c>
      <c r="T31" s="56">
        <v>0</v>
      </c>
      <c r="U31" s="56">
        <v>0</v>
      </c>
      <c r="V31" s="56">
        <v>5218947</v>
      </c>
      <c r="W31" s="57">
        <f t="shared" si="0"/>
        <v>937.59714711747472</v>
      </c>
      <c r="X31" s="57">
        <v>11424</v>
      </c>
      <c r="Y31" s="58" t="s">
        <v>104</v>
      </c>
    </row>
    <row r="32" spans="1:25" s="8" customFormat="1" ht="16.899999999999999" customHeight="1" x14ac:dyDescent="0.25">
      <c r="A32" s="49">
        <v>25</v>
      </c>
      <c r="B32" s="50" t="s">
        <v>34</v>
      </c>
      <c r="C32" s="50" t="s">
        <v>35</v>
      </c>
      <c r="D32" s="49" t="s">
        <v>37</v>
      </c>
      <c r="E32" s="50" t="s">
        <v>82</v>
      </c>
      <c r="F32" s="51" t="s">
        <v>83</v>
      </c>
      <c r="G32" s="52"/>
      <c r="H32" s="52"/>
      <c r="I32" s="53">
        <v>1950</v>
      </c>
      <c r="J32" s="53"/>
      <c r="K32" s="54" t="s">
        <v>74</v>
      </c>
      <c r="L32" s="27">
        <v>3</v>
      </c>
      <c r="M32" s="27">
        <v>2</v>
      </c>
      <c r="N32" s="28">
        <v>1284.4000000000001</v>
      </c>
      <c r="O32" s="28">
        <v>1172.2</v>
      </c>
      <c r="P32" s="28">
        <v>1172.2</v>
      </c>
      <c r="Q32" s="55">
        <v>22</v>
      </c>
      <c r="R32" s="56">
        <v>3078720</v>
      </c>
      <c r="S32" s="56">
        <v>0</v>
      </c>
      <c r="T32" s="56">
        <v>0</v>
      </c>
      <c r="U32" s="56">
        <v>0</v>
      </c>
      <c r="V32" s="56">
        <v>3078720</v>
      </c>
      <c r="W32" s="57">
        <f t="shared" si="0"/>
        <v>2626.4459989762836</v>
      </c>
      <c r="X32" s="57">
        <v>11424</v>
      </c>
      <c r="Y32" s="58" t="s">
        <v>104</v>
      </c>
    </row>
    <row r="33" spans="1:25" s="8" customFormat="1" ht="16.899999999999999" customHeight="1" x14ac:dyDescent="0.25">
      <c r="A33" s="49">
        <v>26</v>
      </c>
      <c r="B33" s="50" t="s">
        <v>34</v>
      </c>
      <c r="C33" s="50" t="s">
        <v>35</v>
      </c>
      <c r="D33" s="49" t="s">
        <v>36</v>
      </c>
      <c r="E33" s="50" t="s">
        <v>78</v>
      </c>
      <c r="F33" s="51" t="s">
        <v>91</v>
      </c>
      <c r="G33" s="52"/>
      <c r="H33" s="52"/>
      <c r="I33" s="53">
        <v>1954</v>
      </c>
      <c r="J33" s="53"/>
      <c r="K33" s="54" t="s">
        <v>74</v>
      </c>
      <c r="L33" s="27">
        <v>3</v>
      </c>
      <c r="M33" s="27">
        <v>4</v>
      </c>
      <c r="N33" s="28">
        <v>2183.8000000000002</v>
      </c>
      <c r="O33" s="28">
        <v>1938.1</v>
      </c>
      <c r="P33" s="28">
        <v>1866.2</v>
      </c>
      <c r="Q33" s="55">
        <v>56</v>
      </c>
      <c r="R33" s="56">
        <v>5673600</v>
      </c>
      <c r="S33" s="56">
        <v>0</v>
      </c>
      <c r="T33" s="56">
        <v>0</v>
      </c>
      <c r="U33" s="56">
        <v>0</v>
      </c>
      <c r="V33" s="56">
        <v>5673600</v>
      </c>
      <c r="W33" s="57">
        <f t="shared" si="0"/>
        <v>2927.4031267736445</v>
      </c>
      <c r="X33" s="57">
        <v>11424</v>
      </c>
      <c r="Y33" s="58" t="s">
        <v>104</v>
      </c>
    </row>
    <row r="34" spans="1:25" s="8" customFormat="1" ht="16.899999999999999" customHeight="1" x14ac:dyDescent="0.25">
      <c r="A34" s="49">
        <v>27</v>
      </c>
      <c r="B34" s="50" t="s">
        <v>34</v>
      </c>
      <c r="C34" s="50" t="s">
        <v>35</v>
      </c>
      <c r="D34" s="49" t="s">
        <v>37</v>
      </c>
      <c r="E34" s="50" t="s">
        <v>84</v>
      </c>
      <c r="F34" s="51">
        <v>4</v>
      </c>
      <c r="G34" s="52"/>
      <c r="H34" s="52"/>
      <c r="I34" s="53">
        <v>1954</v>
      </c>
      <c r="J34" s="53"/>
      <c r="K34" s="54" t="s">
        <v>74</v>
      </c>
      <c r="L34" s="27">
        <v>4</v>
      </c>
      <c r="M34" s="27">
        <v>4</v>
      </c>
      <c r="N34" s="28">
        <v>2385.5</v>
      </c>
      <c r="O34" s="28">
        <v>2099.1</v>
      </c>
      <c r="P34" s="28">
        <v>1630.8</v>
      </c>
      <c r="Q34" s="55">
        <v>78</v>
      </c>
      <c r="R34" s="56">
        <v>4196160</v>
      </c>
      <c r="S34" s="56">
        <v>0</v>
      </c>
      <c r="T34" s="56">
        <v>0</v>
      </c>
      <c r="U34" s="56">
        <v>0</v>
      </c>
      <c r="V34" s="56">
        <v>4196160</v>
      </c>
      <c r="W34" s="57">
        <f t="shared" si="0"/>
        <v>1999.0281549235388</v>
      </c>
      <c r="X34" s="57">
        <v>11424</v>
      </c>
      <c r="Y34" s="58" t="s">
        <v>104</v>
      </c>
    </row>
    <row r="35" spans="1:25" s="8" customFormat="1" ht="16.899999999999999" customHeight="1" x14ac:dyDescent="0.25">
      <c r="A35" s="49">
        <v>28</v>
      </c>
      <c r="B35" s="50" t="s">
        <v>34</v>
      </c>
      <c r="C35" s="50" t="s">
        <v>35</v>
      </c>
      <c r="D35" s="49" t="s">
        <v>36</v>
      </c>
      <c r="E35" s="50" t="s">
        <v>78</v>
      </c>
      <c r="F35" s="51">
        <v>28</v>
      </c>
      <c r="G35" s="52"/>
      <c r="H35" s="52"/>
      <c r="I35" s="53">
        <v>1978</v>
      </c>
      <c r="J35" s="53"/>
      <c r="K35" s="54" t="s">
        <v>74</v>
      </c>
      <c r="L35" s="27">
        <v>9</v>
      </c>
      <c r="M35" s="27">
        <v>2</v>
      </c>
      <c r="N35" s="28">
        <v>5762.9</v>
      </c>
      <c r="O35" s="28">
        <v>5259.2</v>
      </c>
      <c r="P35" s="28">
        <v>4840.2</v>
      </c>
      <c r="Q35" s="55">
        <v>150</v>
      </c>
      <c r="R35" s="56">
        <v>3634506</v>
      </c>
      <c r="S35" s="56">
        <v>0</v>
      </c>
      <c r="T35" s="56">
        <v>0</v>
      </c>
      <c r="U35" s="56">
        <v>0</v>
      </c>
      <c r="V35" s="56">
        <v>3634506</v>
      </c>
      <c r="W35" s="57">
        <f t="shared" si="0"/>
        <v>691.07582902342563</v>
      </c>
      <c r="X35" s="57">
        <v>11424</v>
      </c>
      <c r="Y35" s="58" t="s">
        <v>104</v>
      </c>
    </row>
    <row r="36" spans="1:25" s="8" customFormat="1" ht="16.899999999999999" customHeight="1" x14ac:dyDescent="0.25">
      <c r="A36" s="49">
        <v>29</v>
      </c>
      <c r="B36" s="50" t="s">
        <v>34</v>
      </c>
      <c r="C36" s="50" t="s">
        <v>35</v>
      </c>
      <c r="D36" s="49" t="s">
        <v>36</v>
      </c>
      <c r="E36" s="50" t="s">
        <v>75</v>
      </c>
      <c r="F36" s="51">
        <v>86</v>
      </c>
      <c r="G36" s="52"/>
      <c r="H36" s="52"/>
      <c r="I36" s="53">
        <v>1980</v>
      </c>
      <c r="J36" s="53"/>
      <c r="K36" s="54" t="s">
        <v>74</v>
      </c>
      <c r="L36" s="27">
        <v>12</v>
      </c>
      <c r="M36" s="27">
        <v>1</v>
      </c>
      <c r="N36" s="28">
        <v>4708.3999999999996</v>
      </c>
      <c r="O36" s="28">
        <v>3938.5</v>
      </c>
      <c r="P36" s="28">
        <v>3825.1</v>
      </c>
      <c r="Q36" s="55">
        <v>134</v>
      </c>
      <c r="R36" s="56">
        <v>4549179</v>
      </c>
      <c r="S36" s="56">
        <v>0</v>
      </c>
      <c r="T36" s="56">
        <v>0</v>
      </c>
      <c r="U36" s="56">
        <v>0</v>
      </c>
      <c r="V36" s="56">
        <v>4549179</v>
      </c>
      <c r="W36" s="57">
        <f t="shared" si="0"/>
        <v>1155.0537006474547</v>
      </c>
      <c r="X36" s="57">
        <v>11424</v>
      </c>
      <c r="Y36" s="58" t="s">
        <v>104</v>
      </c>
    </row>
    <row r="37" spans="1:25" s="8" customFormat="1" ht="16.899999999999999" customHeight="1" x14ac:dyDescent="0.25">
      <c r="A37" s="49">
        <v>30</v>
      </c>
      <c r="B37" s="50" t="s">
        <v>34</v>
      </c>
      <c r="C37" s="50" t="s">
        <v>35</v>
      </c>
      <c r="D37" s="49" t="s">
        <v>37</v>
      </c>
      <c r="E37" s="50" t="s">
        <v>76</v>
      </c>
      <c r="F37" s="51">
        <v>2</v>
      </c>
      <c r="G37" s="52"/>
      <c r="H37" s="52"/>
      <c r="I37" s="53">
        <v>1982</v>
      </c>
      <c r="J37" s="53"/>
      <c r="K37" s="54" t="s">
        <v>73</v>
      </c>
      <c r="L37" s="27">
        <v>9</v>
      </c>
      <c r="M37" s="27">
        <v>4</v>
      </c>
      <c r="N37" s="28">
        <v>9040.4</v>
      </c>
      <c r="O37" s="28">
        <v>7816.7</v>
      </c>
      <c r="P37" s="28">
        <v>6846</v>
      </c>
      <c r="Q37" s="55">
        <v>380</v>
      </c>
      <c r="R37" s="56">
        <v>6958596</v>
      </c>
      <c r="S37" s="56">
        <v>0</v>
      </c>
      <c r="T37" s="56">
        <v>0</v>
      </c>
      <c r="U37" s="56">
        <v>0</v>
      </c>
      <c r="V37" s="56">
        <v>6958596</v>
      </c>
      <c r="W37" s="57">
        <f t="shared" si="0"/>
        <v>890.2217048114934</v>
      </c>
      <c r="X37" s="57">
        <v>11424</v>
      </c>
      <c r="Y37" s="58" t="s">
        <v>104</v>
      </c>
    </row>
    <row r="38" spans="1:25" s="8" customFormat="1" ht="16.899999999999999" customHeight="1" x14ac:dyDescent="0.25">
      <c r="A38" s="49">
        <v>31</v>
      </c>
      <c r="B38" s="50" t="s">
        <v>34</v>
      </c>
      <c r="C38" s="50" t="s">
        <v>35</v>
      </c>
      <c r="D38" s="49" t="s">
        <v>36</v>
      </c>
      <c r="E38" s="50" t="s">
        <v>75</v>
      </c>
      <c r="F38" s="51">
        <v>118</v>
      </c>
      <c r="G38" s="52"/>
      <c r="H38" s="52"/>
      <c r="I38" s="53">
        <v>1983</v>
      </c>
      <c r="J38" s="53"/>
      <c r="K38" s="54" t="s">
        <v>74</v>
      </c>
      <c r="L38" s="27">
        <v>12</v>
      </c>
      <c r="M38" s="27">
        <v>1</v>
      </c>
      <c r="N38" s="28">
        <v>4675.5</v>
      </c>
      <c r="O38" s="28">
        <v>3987.3</v>
      </c>
      <c r="P38" s="28">
        <v>3819.4</v>
      </c>
      <c r="Q38" s="55">
        <v>265</v>
      </c>
      <c r="R38" s="56">
        <v>966000</v>
      </c>
      <c r="S38" s="56">
        <v>0</v>
      </c>
      <c r="T38" s="56">
        <v>0</v>
      </c>
      <c r="U38" s="56">
        <v>0</v>
      </c>
      <c r="V38" s="56">
        <v>966000</v>
      </c>
      <c r="W38" s="57">
        <f t="shared" si="0"/>
        <v>242.26920472500186</v>
      </c>
      <c r="X38" s="57">
        <v>11424</v>
      </c>
      <c r="Y38" s="58" t="s">
        <v>104</v>
      </c>
    </row>
    <row r="39" spans="1:25" ht="16.899999999999999" customHeight="1" x14ac:dyDescent="0.25">
      <c r="A39" s="49">
        <v>32</v>
      </c>
      <c r="B39" s="50" t="s">
        <v>34</v>
      </c>
      <c r="C39" s="50" t="s">
        <v>35</v>
      </c>
      <c r="D39" s="49" t="s">
        <v>36</v>
      </c>
      <c r="E39" s="50" t="s">
        <v>75</v>
      </c>
      <c r="F39" s="51">
        <v>124</v>
      </c>
      <c r="G39" s="52"/>
      <c r="H39" s="52"/>
      <c r="I39" s="53">
        <v>1982</v>
      </c>
      <c r="J39" s="53"/>
      <c r="K39" s="54" t="s">
        <v>74</v>
      </c>
      <c r="L39" s="27">
        <v>12</v>
      </c>
      <c r="M39" s="27">
        <v>1</v>
      </c>
      <c r="N39" s="28">
        <v>4716.8999999999996</v>
      </c>
      <c r="O39" s="28">
        <v>3971.9</v>
      </c>
      <c r="P39" s="28">
        <v>3713.4</v>
      </c>
      <c r="Q39" s="55">
        <v>178</v>
      </c>
      <c r="R39" s="56">
        <v>4106485</v>
      </c>
      <c r="S39" s="56">
        <v>0</v>
      </c>
      <c r="T39" s="56">
        <v>0</v>
      </c>
      <c r="U39" s="56">
        <v>0</v>
      </c>
      <c r="V39" s="56">
        <v>4106485</v>
      </c>
      <c r="W39" s="57">
        <f t="shared" si="0"/>
        <v>1033.8842871169968</v>
      </c>
      <c r="X39" s="57">
        <v>11424</v>
      </c>
      <c r="Y39" s="58" t="s">
        <v>104</v>
      </c>
    </row>
    <row r="40" spans="1:25" ht="16.899999999999999" customHeight="1" x14ac:dyDescent="0.25">
      <c r="A40" s="49">
        <v>33</v>
      </c>
      <c r="B40" s="50" t="s">
        <v>34</v>
      </c>
      <c r="C40" s="50" t="s">
        <v>35</v>
      </c>
      <c r="D40" s="49" t="s">
        <v>37</v>
      </c>
      <c r="E40" s="50" t="s">
        <v>94</v>
      </c>
      <c r="F40" s="51" t="s">
        <v>96</v>
      </c>
      <c r="G40" s="52"/>
      <c r="H40" s="52"/>
      <c r="I40" s="53">
        <v>4960</v>
      </c>
      <c r="J40" s="53"/>
      <c r="K40" s="54" t="s">
        <v>95</v>
      </c>
      <c r="L40" s="27">
        <v>2</v>
      </c>
      <c r="M40" s="27">
        <v>1</v>
      </c>
      <c r="N40" s="28">
        <v>432.8</v>
      </c>
      <c r="O40" s="28">
        <v>389.1</v>
      </c>
      <c r="P40" s="28">
        <v>389.1</v>
      </c>
      <c r="Q40" s="55">
        <v>18</v>
      </c>
      <c r="R40" s="56">
        <v>1000000</v>
      </c>
      <c r="S40" s="56">
        <v>0</v>
      </c>
      <c r="T40" s="56">
        <v>0</v>
      </c>
      <c r="U40" s="56">
        <v>0</v>
      </c>
      <c r="V40" s="56">
        <v>1000000</v>
      </c>
      <c r="W40" s="57">
        <f t="shared" si="0"/>
        <v>2570.0334104343356</v>
      </c>
      <c r="X40" s="57">
        <v>11424</v>
      </c>
      <c r="Y40" s="58" t="s">
        <v>104</v>
      </c>
    </row>
    <row r="41" spans="1:25" ht="16.899999999999999" customHeight="1" x14ac:dyDescent="0.25">
      <c r="A41" s="49">
        <v>34</v>
      </c>
      <c r="B41" s="50" t="s">
        <v>34</v>
      </c>
      <c r="C41" s="50" t="s">
        <v>35</v>
      </c>
      <c r="D41" s="49" t="s">
        <v>36</v>
      </c>
      <c r="E41" s="50" t="s">
        <v>75</v>
      </c>
      <c r="F41" s="51">
        <v>120</v>
      </c>
      <c r="G41" s="52"/>
      <c r="H41" s="52"/>
      <c r="I41" s="53">
        <v>1983</v>
      </c>
      <c r="J41" s="53"/>
      <c r="K41" s="54" t="s">
        <v>74</v>
      </c>
      <c r="L41" s="27">
        <v>12</v>
      </c>
      <c r="M41" s="27">
        <v>1</v>
      </c>
      <c r="N41" s="28">
        <v>3925</v>
      </c>
      <c r="O41" s="28">
        <v>2309.9</v>
      </c>
      <c r="P41" s="28">
        <v>2309.9</v>
      </c>
      <c r="Q41" s="55">
        <v>83</v>
      </c>
      <c r="R41" s="56">
        <v>2300000</v>
      </c>
      <c r="S41" s="56">
        <v>0</v>
      </c>
      <c r="T41" s="56">
        <v>0</v>
      </c>
      <c r="U41" s="56">
        <v>0</v>
      </c>
      <c r="V41" s="56">
        <v>2300000</v>
      </c>
      <c r="W41" s="57">
        <f t="shared" si="0"/>
        <v>995.71410017749679</v>
      </c>
      <c r="X41" s="57">
        <v>11424</v>
      </c>
      <c r="Y41" s="58" t="s">
        <v>104</v>
      </c>
    </row>
    <row r="42" spans="1:25" ht="16.899999999999999" customHeight="1" x14ac:dyDescent="0.25">
      <c r="A42" s="49">
        <v>35</v>
      </c>
      <c r="B42" s="50" t="s">
        <v>34</v>
      </c>
      <c r="C42" s="50" t="s">
        <v>35</v>
      </c>
      <c r="D42" s="49" t="s">
        <v>37</v>
      </c>
      <c r="E42" s="50" t="s">
        <v>79</v>
      </c>
      <c r="F42" s="51">
        <v>18</v>
      </c>
      <c r="G42" s="52"/>
      <c r="H42" s="52"/>
      <c r="I42" s="53">
        <v>1992</v>
      </c>
      <c r="J42" s="53"/>
      <c r="K42" s="54" t="s">
        <v>74</v>
      </c>
      <c r="L42" s="27">
        <v>12</v>
      </c>
      <c r="M42" s="27">
        <v>2</v>
      </c>
      <c r="N42" s="28">
        <v>6769.1</v>
      </c>
      <c r="O42" s="28">
        <v>5509.3</v>
      </c>
      <c r="P42" s="28">
        <v>5457.6</v>
      </c>
      <c r="Q42" s="55">
        <v>279</v>
      </c>
      <c r="R42" s="56">
        <v>8326000</v>
      </c>
      <c r="S42" s="56">
        <v>0</v>
      </c>
      <c r="T42" s="56">
        <v>0</v>
      </c>
      <c r="U42" s="56">
        <v>0</v>
      </c>
      <c r="V42" s="56">
        <v>8326000</v>
      </c>
      <c r="W42" s="57">
        <f t="shared" si="0"/>
        <v>1511.2627738551178</v>
      </c>
      <c r="X42" s="57">
        <v>11424</v>
      </c>
      <c r="Y42" s="58" t="s">
        <v>104</v>
      </c>
    </row>
    <row r="43" spans="1:25" ht="16.899999999999999" customHeight="1" x14ac:dyDescent="0.25">
      <c r="A43" s="59" t="s">
        <v>72</v>
      </c>
      <c r="B43" s="60"/>
      <c r="C43" s="60"/>
      <c r="D43" s="59"/>
      <c r="E43" s="60"/>
      <c r="F43" s="61"/>
      <c r="G43" s="62"/>
      <c r="H43" s="62"/>
      <c r="I43" s="63" t="s">
        <v>39</v>
      </c>
      <c r="J43" s="63" t="s">
        <v>39</v>
      </c>
      <c r="K43" s="64" t="s">
        <v>39</v>
      </c>
      <c r="L43" s="76" t="s">
        <v>39</v>
      </c>
      <c r="M43" s="76" t="s">
        <v>39</v>
      </c>
      <c r="N43" s="65">
        <f>SUM(N8:N42)</f>
        <v>189337.52999999997</v>
      </c>
      <c r="O43" s="65">
        <f t="shared" ref="O43:V43" si="2">SUM(O8:O42)</f>
        <v>172528.89000000004</v>
      </c>
      <c r="P43" s="65">
        <f t="shared" si="2"/>
        <v>157556.35999999999</v>
      </c>
      <c r="Q43" s="66">
        <f t="shared" si="2"/>
        <v>7997</v>
      </c>
      <c r="R43" s="67">
        <f t="shared" si="2"/>
        <v>126412732</v>
      </c>
      <c r="S43" s="67">
        <f t="shared" si="2"/>
        <v>19</v>
      </c>
      <c r="T43" s="67">
        <f t="shared" si="2"/>
        <v>20</v>
      </c>
      <c r="U43" s="67">
        <f t="shared" si="2"/>
        <v>21</v>
      </c>
      <c r="V43" s="67">
        <f t="shared" si="2"/>
        <v>126412732</v>
      </c>
      <c r="W43" s="68">
        <f t="shared" si="0"/>
        <v>732.70471977185946</v>
      </c>
      <c r="X43" s="68">
        <v>11424</v>
      </c>
      <c r="Y43" s="69" t="s">
        <v>39</v>
      </c>
    </row>
    <row r="44" spans="1:25" x14ac:dyDescent="0.25">
      <c r="M44" s="25"/>
    </row>
    <row r="46" spans="1:25" x14ac:dyDescent="0.25">
      <c r="A46" s="9"/>
    </row>
    <row r="47" spans="1:25" x14ac:dyDescent="0.25">
      <c r="A47" s="9"/>
      <c r="I47" s="9"/>
    </row>
    <row r="48" spans="1:25" x14ac:dyDescent="0.25">
      <c r="K48" s="33"/>
    </row>
  </sheetData>
  <mergeCells count="27">
    <mergeCell ref="A2:Y2"/>
    <mergeCell ref="A3:A6"/>
    <mergeCell ref="B3:H3"/>
    <mergeCell ref="I3:J3"/>
    <mergeCell ref="K3:K6"/>
    <mergeCell ref="L3:L6"/>
    <mergeCell ref="M3:M6"/>
    <mergeCell ref="N3:N5"/>
    <mergeCell ref="S4:V4"/>
    <mergeCell ref="P4:P5"/>
    <mergeCell ref="X3:X5"/>
    <mergeCell ref="Y3:Y6"/>
    <mergeCell ref="R4:R5"/>
    <mergeCell ref="O4:O5"/>
    <mergeCell ref="R3:V3"/>
    <mergeCell ref="W3:W5"/>
    <mergeCell ref="B4:B6"/>
    <mergeCell ref="C4:C6"/>
    <mergeCell ref="O3:P3"/>
    <mergeCell ref="Q3:Q5"/>
    <mergeCell ref="D4:D6"/>
    <mergeCell ref="E4:E6"/>
    <mergeCell ref="F4:F6"/>
    <mergeCell ref="G4:G6"/>
    <mergeCell ref="H4:H6"/>
    <mergeCell ref="I4:I6"/>
    <mergeCell ref="J4:J6"/>
  </mergeCells>
  <phoneticPr fontId="18" type="noConversion"/>
  <printOptions horizontalCentered="1"/>
  <pageMargins left="0.19685039370078741" right="3.937007874015748E-2" top="0.74803149606299213" bottom="0.74803149606299213" header="0.31496062992125984" footer="0.31496062992125984"/>
  <pageSetup paperSize="9" scale="5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6"/>
  <sheetViews>
    <sheetView view="pageBreakPreview" topLeftCell="V1" zoomScale="80" zoomScaleNormal="70" zoomScaleSheetLayoutView="80" workbookViewId="0">
      <selection activeCell="A2" sqref="A2:AR2"/>
    </sheetView>
  </sheetViews>
  <sheetFormatPr defaultRowHeight="15" x14ac:dyDescent="0.25"/>
  <cols>
    <col min="1" max="1" width="5.28515625" customWidth="1"/>
    <col min="2" max="2" width="9.140625" style="10" customWidth="1"/>
    <col min="3" max="3" width="16" customWidth="1"/>
    <col min="4" max="4" width="11.85546875" customWidth="1"/>
    <col min="5" max="5" width="18.5703125" customWidth="1"/>
    <col min="6" max="6" width="6.5703125" customWidth="1"/>
    <col min="7" max="8" width="4" customWidth="1"/>
    <col min="9" max="9" width="16.85546875" customWidth="1"/>
    <col min="10" max="12" width="11.7109375" bestFit="1" customWidth="1"/>
    <col min="13" max="13" width="5.7109375" bestFit="1" customWidth="1"/>
    <col min="14" max="14" width="4.7109375" bestFit="1" customWidth="1"/>
    <col min="15" max="16" width="5.7109375" bestFit="1" customWidth="1"/>
    <col min="17" max="17" width="12.7109375" bestFit="1" customWidth="1"/>
    <col min="18" max="18" width="9.28515625" customWidth="1"/>
    <col min="19" max="19" width="12.7109375" bestFit="1" customWidth="1"/>
    <col min="20" max="20" width="5" bestFit="1" customWidth="1"/>
    <col min="21" max="21" width="4.7109375" bestFit="1" customWidth="1"/>
    <col min="22" max="22" width="8.140625" bestFit="1" customWidth="1"/>
    <col min="23" max="23" width="13.42578125" bestFit="1" customWidth="1"/>
    <col min="24" max="24" width="13.42578125" customWidth="1"/>
    <col min="25" max="25" width="6.140625" bestFit="1" customWidth="1"/>
    <col min="26" max="26" width="4.7109375" bestFit="1" customWidth="1"/>
    <col min="27" max="27" width="5" bestFit="1" customWidth="1"/>
    <col min="28" max="28" width="4.7109375" bestFit="1" customWidth="1"/>
    <col min="29" max="29" width="5" bestFit="1" customWidth="1"/>
    <col min="30" max="42" width="4.7109375" bestFit="1" customWidth="1"/>
    <col min="43" max="44" width="11.5703125" customWidth="1"/>
  </cols>
  <sheetData>
    <row r="1" spans="1:46" ht="82.5" customHeight="1" x14ac:dyDescent="0.25">
      <c r="I1" s="36"/>
    </row>
    <row r="2" spans="1:46" ht="36" customHeight="1" x14ac:dyDescent="0.25">
      <c r="A2" s="103" t="s">
        <v>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</row>
    <row r="3" spans="1:46" ht="34.5" customHeight="1" x14ac:dyDescent="0.25">
      <c r="A3" s="104" t="s">
        <v>41</v>
      </c>
      <c r="B3" s="107" t="s">
        <v>97</v>
      </c>
      <c r="C3" s="107"/>
      <c r="D3" s="107"/>
      <c r="E3" s="107"/>
      <c r="F3" s="107"/>
      <c r="G3" s="107"/>
      <c r="H3" s="107"/>
      <c r="I3" s="108" t="s">
        <v>42</v>
      </c>
      <c r="J3" s="110" t="s">
        <v>43</v>
      </c>
      <c r="K3" s="110"/>
      <c r="L3" s="110"/>
      <c r="M3" s="110"/>
      <c r="N3" s="110"/>
      <c r="O3" s="110"/>
      <c r="P3" s="97" t="s">
        <v>44</v>
      </c>
      <c r="Q3" s="97"/>
      <c r="R3" s="97" t="s">
        <v>45</v>
      </c>
      <c r="S3" s="97"/>
      <c r="T3" s="97" t="s">
        <v>46</v>
      </c>
      <c r="U3" s="97"/>
      <c r="V3" s="111" t="s">
        <v>47</v>
      </c>
      <c r="W3" s="112"/>
      <c r="X3" s="115" t="s">
        <v>98</v>
      </c>
      <c r="Y3" s="97" t="s">
        <v>48</v>
      </c>
      <c r="Z3" s="97"/>
      <c r="AA3" s="97" t="s">
        <v>49</v>
      </c>
      <c r="AB3" s="97"/>
      <c r="AC3" s="97" t="s">
        <v>99</v>
      </c>
      <c r="AD3" s="97"/>
      <c r="AE3" s="97" t="s">
        <v>100</v>
      </c>
      <c r="AF3" s="97"/>
      <c r="AG3" s="98" t="s">
        <v>50</v>
      </c>
      <c r="AH3" s="99"/>
      <c r="AI3" s="99"/>
      <c r="AJ3" s="99"/>
      <c r="AK3" s="99"/>
      <c r="AL3" s="99"/>
      <c r="AM3" s="99"/>
      <c r="AN3" s="99"/>
      <c r="AO3" s="99"/>
      <c r="AP3" s="100"/>
      <c r="AQ3" s="97" t="s">
        <v>101</v>
      </c>
      <c r="AR3" s="97" t="s">
        <v>102</v>
      </c>
    </row>
    <row r="4" spans="1:46" ht="138" customHeight="1" x14ac:dyDescent="0.25">
      <c r="A4" s="105"/>
      <c r="B4" s="101" t="s">
        <v>14</v>
      </c>
      <c r="C4" s="101" t="s">
        <v>103</v>
      </c>
      <c r="D4" s="101" t="s">
        <v>16</v>
      </c>
      <c r="E4" s="101" t="s">
        <v>17</v>
      </c>
      <c r="F4" s="101" t="s">
        <v>18</v>
      </c>
      <c r="G4" s="101" t="s">
        <v>19</v>
      </c>
      <c r="H4" s="101" t="s">
        <v>20</v>
      </c>
      <c r="I4" s="109"/>
      <c r="J4" s="70" t="s">
        <v>51</v>
      </c>
      <c r="K4" s="70" t="s">
        <v>52</v>
      </c>
      <c r="L4" s="70" t="s">
        <v>53</v>
      </c>
      <c r="M4" s="70" t="s">
        <v>54</v>
      </c>
      <c r="N4" s="70" t="s">
        <v>55</v>
      </c>
      <c r="O4" s="70" t="s">
        <v>56</v>
      </c>
      <c r="P4" s="97"/>
      <c r="Q4" s="97"/>
      <c r="R4" s="97"/>
      <c r="S4" s="97"/>
      <c r="T4" s="97"/>
      <c r="U4" s="97"/>
      <c r="V4" s="113"/>
      <c r="W4" s="114"/>
      <c r="X4" s="116"/>
      <c r="Y4" s="97"/>
      <c r="Z4" s="97"/>
      <c r="AA4" s="97"/>
      <c r="AB4" s="97"/>
      <c r="AC4" s="97"/>
      <c r="AD4" s="97"/>
      <c r="AE4" s="97"/>
      <c r="AF4" s="97"/>
      <c r="AG4" s="97" t="s">
        <v>57</v>
      </c>
      <c r="AH4" s="97"/>
      <c r="AI4" s="97" t="s">
        <v>58</v>
      </c>
      <c r="AJ4" s="97"/>
      <c r="AK4" s="97" t="s">
        <v>59</v>
      </c>
      <c r="AL4" s="97"/>
      <c r="AM4" s="97" t="s">
        <v>60</v>
      </c>
      <c r="AN4" s="97"/>
      <c r="AO4" s="97" t="s">
        <v>61</v>
      </c>
      <c r="AP4" s="97"/>
      <c r="AQ4" s="97"/>
      <c r="AR4" s="97"/>
    </row>
    <row r="5" spans="1:46" ht="25.5" customHeight="1" x14ac:dyDescent="0.25">
      <c r="A5" s="106"/>
      <c r="B5" s="102"/>
      <c r="C5" s="102"/>
      <c r="D5" s="102"/>
      <c r="E5" s="102"/>
      <c r="F5" s="102"/>
      <c r="G5" s="102"/>
      <c r="H5" s="102"/>
      <c r="I5" s="71" t="s">
        <v>32</v>
      </c>
      <c r="J5" s="71" t="s">
        <v>32</v>
      </c>
      <c r="K5" s="71" t="s">
        <v>32</v>
      </c>
      <c r="L5" s="71" t="s">
        <v>32</v>
      </c>
      <c r="M5" s="71" t="s">
        <v>32</v>
      </c>
      <c r="N5" s="71" t="s">
        <v>32</v>
      </c>
      <c r="O5" s="71" t="s">
        <v>32</v>
      </c>
      <c r="P5" s="71" t="s">
        <v>62</v>
      </c>
      <c r="Q5" s="71" t="s">
        <v>32</v>
      </c>
      <c r="R5" s="71" t="s">
        <v>63</v>
      </c>
      <c r="S5" s="71" t="s">
        <v>32</v>
      </c>
      <c r="T5" s="71" t="s">
        <v>63</v>
      </c>
      <c r="U5" s="71" t="s">
        <v>32</v>
      </c>
      <c r="V5" s="71" t="s">
        <v>63</v>
      </c>
      <c r="W5" s="71" t="s">
        <v>32</v>
      </c>
      <c r="X5" s="71" t="s">
        <v>32</v>
      </c>
      <c r="Y5" s="71" t="s">
        <v>64</v>
      </c>
      <c r="Z5" s="71" t="s">
        <v>32</v>
      </c>
      <c r="AA5" s="71" t="s">
        <v>63</v>
      </c>
      <c r="AB5" s="71" t="s">
        <v>32</v>
      </c>
      <c r="AC5" s="71" t="s">
        <v>63</v>
      </c>
      <c r="AD5" s="71" t="s">
        <v>32</v>
      </c>
      <c r="AE5" s="71" t="s">
        <v>62</v>
      </c>
      <c r="AF5" s="71" t="s">
        <v>32</v>
      </c>
      <c r="AG5" s="71" t="s">
        <v>62</v>
      </c>
      <c r="AH5" s="71" t="s">
        <v>32</v>
      </c>
      <c r="AI5" s="71" t="s">
        <v>62</v>
      </c>
      <c r="AJ5" s="71" t="s">
        <v>32</v>
      </c>
      <c r="AK5" s="71" t="s">
        <v>62</v>
      </c>
      <c r="AL5" s="71" t="s">
        <v>32</v>
      </c>
      <c r="AM5" s="71" t="s">
        <v>62</v>
      </c>
      <c r="AN5" s="71" t="s">
        <v>32</v>
      </c>
      <c r="AO5" s="71" t="s">
        <v>62</v>
      </c>
      <c r="AP5" s="71" t="s">
        <v>32</v>
      </c>
      <c r="AQ5" s="71" t="s">
        <v>32</v>
      </c>
      <c r="AR5" s="71" t="s">
        <v>32</v>
      </c>
    </row>
    <row r="6" spans="1:46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12">
        <v>18</v>
      </c>
      <c r="S6" s="12">
        <v>19</v>
      </c>
      <c r="T6" s="12">
        <v>20</v>
      </c>
      <c r="U6" s="12">
        <v>21</v>
      </c>
      <c r="V6" s="12">
        <v>22</v>
      </c>
      <c r="W6" s="12">
        <v>23</v>
      </c>
      <c r="X6" s="12">
        <v>24</v>
      </c>
      <c r="Y6" s="12">
        <v>25</v>
      </c>
      <c r="Z6" s="12">
        <v>26</v>
      </c>
      <c r="AA6" s="12">
        <v>27</v>
      </c>
      <c r="AB6" s="12">
        <v>28</v>
      </c>
      <c r="AC6" s="12">
        <v>29</v>
      </c>
      <c r="AD6" s="12">
        <v>30</v>
      </c>
      <c r="AE6" s="12">
        <v>31</v>
      </c>
      <c r="AF6" s="12">
        <v>32</v>
      </c>
      <c r="AG6" s="12">
        <v>33</v>
      </c>
      <c r="AH6" s="12">
        <v>34</v>
      </c>
      <c r="AI6" s="12">
        <v>35</v>
      </c>
      <c r="AJ6" s="12">
        <v>36</v>
      </c>
      <c r="AK6" s="12">
        <v>37</v>
      </c>
      <c r="AL6" s="12">
        <v>38</v>
      </c>
      <c r="AM6" s="12">
        <v>39</v>
      </c>
      <c r="AN6" s="12">
        <v>40</v>
      </c>
      <c r="AO6" s="12">
        <v>41</v>
      </c>
      <c r="AP6" s="12">
        <v>42</v>
      </c>
      <c r="AQ6" s="12">
        <v>43</v>
      </c>
      <c r="AR6" s="12">
        <v>44</v>
      </c>
    </row>
    <row r="7" spans="1:46" x14ac:dyDescent="0.25">
      <c r="A7" s="39">
        <v>1</v>
      </c>
      <c r="B7" s="39" t="s">
        <v>34</v>
      </c>
      <c r="C7" s="39" t="s">
        <v>35</v>
      </c>
      <c r="D7" s="39" t="s">
        <v>37</v>
      </c>
      <c r="E7" s="39" t="s">
        <v>38</v>
      </c>
      <c r="F7" s="40">
        <v>8</v>
      </c>
      <c r="G7" s="41"/>
      <c r="H7" s="41"/>
      <c r="I7" s="42">
        <f t="shared" ref="I7:I41" si="0">J7+K7+L7+M7+N7+O7+Q7+S7+U7+W7+X7+Z7+AB7+AD7+AF7+AH7+AJ7+AL7+AN7+AP7+AQ7+AR7</f>
        <v>1900000</v>
      </c>
      <c r="J7" s="43"/>
      <c r="K7" s="43"/>
      <c r="L7" s="43"/>
      <c r="M7" s="43"/>
      <c r="N7" s="43"/>
      <c r="O7" s="43"/>
      <c r="P7" s="44"/>
      <c r="Q7" s="43"/>
      <c r="R7" s="45">
        <v>919.8</v>
      </c>
      <c r="S7" s="45">
        <v>1900000</v>
      </c>
      <c r="T7" s="43"/>
      <c r="U7" s="43"/>
      <c r="V7" s="45"/>
      <c r="W7" s="45"/>
      <c r="X7" s="45"/>
      <c r="Y7" s="46"/>
      <c r="Z7" s="46"/>
      <c r="AA7" s="46"/>
      <c r="AB7" s="46"/>
      <c r="AC7" s="45"/>
      <c r="AD7" s="45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</row>
    <row r="8" spans="1:46" s="8" customFormat="1" x14ac:dyDescent="0.25">
      <c r="A8" s="39">
        <v>2</v>
      </c>
      <c r="B8" s="39" t="s">
        <v>34</v>
      </c>
      <c r="C8" s="39" t="s">
        <v>35</v>
      </c>
      <c r="D8" s="39" t="s">
        <v>37</v>
      </c>
      <c r="E8" s="39" t="s">
        <v>38</v>
      </c>
      <c r="F8" s="40">
        <v>6</v>
      </c>
      <c r="G8" s="41"/>
      <c r="H8" s="41"/>
      <c r="I8" s="42">
        <f t="shared" si="0"/>
        <v>1900000</v>
      </c>
      <c r="J8" s="43"/>
      <c r="K8" s="43"/>
      <c r="L8" s="43"/>
      <c r="M8" s="43"/>
      <c r="N8" s="43"/>
      <c r="O8" s="43"/>
      <c r="P8" s="44"/>
      <c r="Q8" s="43"/>
      <c r="R8" s="45">
        <v>1104.5</v>
      </c>
      <c r="S8" s="45">
        <v>1900000</v>
      </c>
      <c r="T8" s="43"/>
      <c r="U8" s="43"/>
      <c r="V8" s="45"/>
      <c r="W8" s="45"/>
      <c r="X8" s="45"/>
      <c r="Y8" s="46"/>
      <c r="Z8" s="46"/>
      <c r="AA8" s="46"/>
      <c r="AB8" s="46"/>
      <c r="AC8" s="45"/>
      <c r="AD8" s="45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29"/>
    </row>
    <row r="9" spans="1:46" s="8" customFormat="1" x14ac:dyDescent="0.25">
      <c r="A9" s="39">
        <v>3</v>
      </c>
      <c r="B9" s="39" t="s">
        <v>34</v>
      </c>
      <c r="C9" s="39" t="s">
        <v>35</v>
      </c>
      <c r="D9" s="39" t="s">
        <v>36</v>
      </c>
      <c r="E9" s="39" t="s">
        <v>75</v>
      </c>
      <c r="F9" s="40">
        <v>72</v>
      </c>
      <c r="G9" s="41"/>
      <c r="H9" s="41"/>
      <c r="I9" s="42">
        <f t="shared" si="0"/>
        <v>13929240</v>
      </c>
      <c r="J9" s="43">
        <v>4643080</v>
      </c>
      <c r="K9" s="43">
        <v>4643080</v>
      </c>
      <c r="L9" s="43">
        <v>4643080</v>
      </c>
      <c r="M9" s="43"/>
      <c r="N9" s="43"/>
      <c r="O9" s="43"/>
      <c r="P9" s="44"/>
      <c r="Q9" s="43"/>
      <c r="R9" s="45"/>
      <c r="S9" s="45"/>
      <c r="T9" s="43"/>
      <c r="U9" s="43"/>
      <c r="V9" s="45"/>
      <c r="W9" s="45"/>
      <c r="X9" s="45"/>
      <c r="Y9" s="46"/>
      <c r="Z9" s="46"/>
      <c r="AA9" s="46"/>
      <c r="AB9" s="46"/>
      <c r="AC9" s="45"/>
      <c r="AD9" s="45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30"/>
      <c r="AT9" s="30"/>
    </row>
    <row r="10" spans="1:46" s="8" customFormat="1" x14ac:dyDescent="0.25">
      <c r="A10" s="39">
        <v>4</v>
      </c>
      <c r="B10" s="39" t="s">
        <v>34</v>
      </c>
      <c r="C10" s="39" t="s">
        <v>35</v>
      </c>
      <c r="D10" s="39" t="s">
        <v>37</v>
      </c>
      <c r="E10" s="39" t="s">
        <v>77</v>
      </c>
      <c r="F10" s="40">
        <v>4</v>
      </c>
      <c r="G10" s="41"/>
      <c r="H10" s="41"/>
      <c r="I10" s="42">
        <f t="shared" si="0"/>
        <v>2232130</v>
      </c>
      <c r="J10" s="43"/>
      <c r="K10" s="43"/>
      <c r="L10" s="43"/>
      <c r="M10" s="43"/>
      <c r="N10" s="43"/>
      <c r="O10" s="43"/>
      <c r="P10" s="44"/>
      <c r="Q10" s="43"/>
      <c r="R10" s="45">
        <v>537.4</v>
      </c>
      <c r="S10" s="45">
        <v>2232130</v>
      </c>
      <c r="T10" s="43"/>
      <c r="U10" s="43"/>
      <c r="V10" s="45"/>
      <c r="W10" s="45"/>
      <c r="X10" s="45"/>
      <c r="Y10" s="46"/>
      <c r="Z10" s="46"/>
      <c r="AA10" s="46"/>
      <c r="AB10" s="46"/>
      <c r="AC10" s="45"/>
      <c r="AD10" s="45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30"/>
      <c r="AT10" s="30"/>
    </row>
    <row r="11" spans="1:46" s="8" customFormat="1" x14ac:dyDescent="0.25">
      <c r="A11" s="39">
        <v>5</v>
      </c>
      <c r="B11" s="39" t="s">
        <v>34</v>
      </c>
      <c r="C11" s="39" t="s">
        <v>35</v>
      </c>
      <c r="D11" s="39" t="s">
        <v>37</v>
      </c>
      <c r="E11" s="39" t="s">
        <v>89</v>
      </c>
      <c r="F11" s="40">
        <v>5</v>
      </c>
      <c r="G11" s="41"/>
      <c r="H11" s="41"/>
      <c r="I11" s="42">
        <f t="shared" si="0"/>
        <v>263984</v>
      </c>
      <c r="J11" s="43"/>
      <c r="K11" s="43"/>
      <c r="L11" s="43"/>
      <c r="M11" s="43"/>
      <c r="N11" s="43"/>
      <c r="O11" s="43"/>
      <c r="P11" s="44"/>
      <c r="Q11" s="43"/>
      <c r="R11" s="45"/>
      <c r="S11" s="45"/>
      <c r="T11" s="43"/>
      <c r="U11" s="43"/>
      <c r="V11" s="45"/>
      <c r="W11" s="45"/>
      <c r="X11" s="45">
        <v>263984</v>
      </c>
      <c r="Y11" s="46"/>
      <c r="Z11" s="46"/>
      <c r="AA11" s="46"/>
      <c r="AB11" s="46"/>
      <c r="AC11" s="45"/>
      <c r="AD11" s="45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30"/>
      <c r="AT11" s="30"/>
    </row>
    <row r="12" spans="1:46" s="8" customFormat="1" x14ac:dyDescent="0.25">
      <c r="A12" s="39">
        <v>6</v>
      </c>
      <c r="B12" s="39" t="s">
        <v>34</v>
      </c>
      <c r="C12" s="39" t="s">
        <v>35</v>
      </c>
      <c r="D12" s="39" t="s">
        <v>37</v>
      </c>
      <c r="E12" s="39" t="s">
        <v>89</v>
      </c>
      <c r="F12" s="40">
        <v>7</v>
      </c>
      <c r="G12" s="41"/>
      <c r="H12" s="41"/>
      <c r="I12" s="42">
        <f t="shared" si="0"/>
        <v>242205</v>
      </c>
      <c r="J12" s="43"/>
      <c r="K12" s="43"/>
      <c r="L12" s="43"/>
      <c r="M12" s="43"/>
      <c r="N12" s="43"/>
      <c r="O12" s="43"/>
      <c r="P12" s="44"/>
      <c r="Q12" s="43"/>
      <c r="R12" s="45"/>
      <c r="S12" s="45"/>
      <c r="T12" s="43"/>
      <c r="U12" s="43"/>
      <c r="V12" s="45"/>
      <c r="W12" s="45"/>
      <c r="X12" s="45">
        <v>242205</v>
      </c>
      <c r="Y12" s="46"/>
      <c r="Z12" s="46"/>
      <c r="AA12" s="46"/>
      <c r="AB12" s="46"/>
      <c r="AC12" s="45"/>
      <c r="AD12" s="45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30"/>
      <c r="AT12" s="30"/>
    </row>
    <row r="13" spans="1:46" s="8" customFormat="1" x14ac:dyDescent="0.25">
      <c r="A13" s="39">
        <v>7</v>
      </c>
      <c r="B13" s="39" t="s">
        <v>34</v>
      </c>
      <c r="C13" s="39" t="s">
        <v>35</v>
      </c>
      <c r="D13" s="39" t="s">
        <v>37</v>
      </c>
      <c r="E13" s="39" t="s">
        <v>89</v>
      </c>
      <c r="F13" s="40">
        <v>25</v>
      </c>
      <c r="G13" s="41"/>
      <c r="H13" s="41"/>
      <c r="I13" s="42">
        <f t="shared" si="0"/>
        <v>424328</v>
      </c>
      <c r="J13" s="43"/>
      <c r="K13" s="43"/>
      <c r="L13" s="43"/>
      <c r="M13" s="43"/>
      <c r="N13" s="43"/>
      <c r="O13" s="43"/>
      <c r="P13" s="44"/>
      <c r="Q13" s="43"/>
      <c r="R13" s="45"/>
      <c r="S13" s="45"/>
      <c r="T13" s="43"/>
      <c r="U13" s="43"/>
      <c r="V13" s="45"/>
      <c r="W13" s="45"/>
      <c r="X13" s="45">
        <v>424328</v>
      </c>
      <c r="Y13" s="46"/>
      <c r="Z13" s="46"/>
      <c r="AA13" s="46"/>
      <c r="AB13" s="46"/>
      <c r="AC13" s="45"/>
      <c r="AD13" s="45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30"/>
      <c r="AT13" s="30"/>
    </row>
    <row r="14" spans="1:46" s="8" customFormat="1" x14ac:dyDescent="0.25">
      <c r="A14" s="39">
        <v>8</v>
      </c>
      <c r="B14" s="39" t="s">
        <v>34</v>
      </c>
      <c r="C14" s="39" t="s">
        <v>35</v>
      </c>
      <c r="D14" s="39" t="s">
        <v>37</v>
      </c>
      <c r="E14" s="39" t="s">
        <v>90</v>
      </c>
      <c r="F14" s="40">
        <v>3</v>
      </c>
      <c r="G14" s="41"/>
      <c r="H14" s="41"/>
      <c r="I14" s="42">
        <f t="shared" si="0"/>
        <v>266000</v>
      </c>
      <c r="J14" s="43"/>
      <c r="K14" s="43"/>
      <c r="L14" s="43"/>
      <c r="M14" s="43"/>
      <c r="N14" s="43"/>
      <c r="O14" s="43"/>
      <c r="P14" s="44"/>
      <c r="Q14" s="43"/>
      <c r="R14" s="45"/>
      <c r="S14" s="45"/>
      <c r="T14" s="43"/>
      <c r="U14" s="43"/>
      <c r="V14" s="45"/>
      <c r="W14" s="45"/>
      <c r="X14" s="45">
        <v>266000</v>
      </c>
      <c r="Y14" s="46"/>
      <c r="Z14" s="46"/>
      <c r="AA14" s="46"/>
      <c r="AB14" s="46"/>
      <c r="AC14" s="45"/>
      <c r="AD14" s="45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30"/>
      <c r="AT14" s="30"/>
    </row>
    <row r="15" spans="1:46" s="8" customFormat="1" x14ac:dyDescent="0.25">
      <c r="A15" s="39">
        <v>9</v>
      </c>
      <c r="B15" s="39" t="s">
        <v>34</v>
      </c>
      <c r="C15" s="39" t="s">
        <v>35</v>
      </c>
      <c r="D15" s="39" t="s">
        <v>37</v>
      </c>
      <c r="E15" s="39" t="s">
        <v>87</v>
      </c>
      <c r="F15" s="40">
        <v>9</v>
      </c>
      <c r="G15" s="41"/>
      <c r="H15" s="41"/>
      <c r="I15" s="42">
        <f t="shared" si="0"/>
        <v>398042</v>
      </c>
      <c r="J15" s="43"/>
      <c r="K15" s="43"/>
      <c r="L15" s="43"/>
      <c r="M15" s="43"/>
      <c r="N15" s="43"/>
      <c r="O15" s="43"/>
      <c r="P15" s="44"/>
      <c r="Q15" s="43"/>
      <c r="R15" s="45"/>
      <c r="S15" s="45"/>
      <c r="T15" s="43"/>
      <c r="U15" s="43"/>
      <c r="V15" s="45"/>
      <c r="W15" s="45"/>
      <c r="X15" s="45">
        <v>398042</v>
      </c>
      <c r="Y15" s="46"/>
      <c r="Z15" s="46"/>
      <c r="AA15" s="46"/>
      <c r="AB15" s="46"/>
      <c r="AC15" s="45"/>
      <c r="AD15" s="45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30"/>
      <c r="AT15" s="30"/>
    </row>
    <row r="16" spans="1:46" s="8" customFormat="1" x14ac:dyDescent="0.25">
      <c r="A16" s="39">
        <v>10</v>
      </c>
      <c r="B16" s="39" t="s">
        <v>34</v>
      </c>
      <c r="C16" s="39" t="s">
        <v>35</v>
      </c>
      <c r="D16" s="39" t="s">
        <v>36</v>
      </c>
      <c r="E16" s="39" t="s">
        <v>78</v>
      </c>
      <c r="F16" s="40">
        <v>95</v>
      </c>
      <c r="G16" s="41"/>
      <c r="H16" s="41"/>
      <c r="I16" s="42">
        <f t="shared" si="0"/>
        <v>2351404</v>
      </c>
      <c r="J16" s="43"/>
      <c r="K16" s="43"/>
      <c r="L16" s="43"/>
      <c r="M16" s="43"/>
      <c r="N16" s="43"/>
      <c r="O16" s="43"/>
      <c r="P16" s="44"/>
      <c r="Q16" s="43"/>
      <c r="R16" s="45">
        <v>1769</v>
      </c>
      <c r="S16" s="45">
        <v>2351404</v>
      </c>
      <c r="T16" s="43"/>
      <c r="U16" s="43"/>
      <c r="V16" s="45"/>
      <c r="W16" s="45"/>
      <c r="X16" s="45"/>
      <c r="Y16" s="46"/>
      <c r="Z16" s="46"/>
      <c r="AA16" s="46"/>
      <c r="AB16" s="46"/>
      <c r="AC16" s="45"/>
      <c r="AD16" s="45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</row>
    <row r="17" spans="1:44" s="8" customFormat="1" x14ac:dyDescent="0.25">
      <c r="A17" s="39">
        <v>11</v>
      </c>
      <c r="B17" s="39" t="s">
        <v>34</v>
      </c>
      <c r="C17" s="39" t="s">
        <v>35</v>
      </c>
      <c r="D17" s="39" t="s">
        <v>37</v>
      </c>
      <c r="E17" s="39" t="s">
        <v>79</v>
      </c>
      <c r="F17" s="40">
        <v>7</v>
      </c>
      <c r="G17" s="41"/>
      <c r="H17" s="41"/>
      <c r="I17" s="42">
        <f t="shared" si="0"/>
        <v>5880869</v>
      </c>
      <c r="J17" s="43"/>
      <c r="K17" s="43"/>
      <c r="L17" s="43"/>
      <c r="M17" s="43"/>
      <c r="N17" s="43"/>
      <c r="O17" s="43"/>
      <c r="P17" s="44"/>
      <c r="Q17" s="43"/>
      <c r="R17" s="45">
        <v>3156</v>
      </c>
      <c r="S17" s="45">
        <v>5880869</v>
      </c>
      <c r="T17" s="43"/>
      <c r="U17" s="43"/>
      <c r="V17" s="45"/>
      <c r="W17" s="45"/>
      <c r="X17" s="45"/>
      <c r="Y17" s="46"/>
      <c r="Z17" s="46"/>
      <c r="AA17" s="46"/>
      <c r="AB17" s="46"/>
      <c r="AC17" s="45"/>
      <c r="AD17" s="45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</row>
    <row r="18" spans="1:44" s="8" customFormat="1" x14ac:dyDescent="0.25">
      <c r="A18" s="39">
        <v>12</v>
      </c>
      <c r="B18" s="39" t="s">
        <v>34</v>
      </c>
      <c r="C18" s="39" t="s">
        <v>35</v>
      </c>
      <c r="D18" s="39" t="s">
        <v>37</v>
      </c>
      <c r="E18" s="39" t="s">
        <v>77</v>
      </c>
      <c r="F18" s="40">
        <v>19</v>
      </c>
      <c r="G18" s="41"/>
      <c r="H18" s="41"/>
      <c r="I18" s="42">
        <f t="shared" si="0"/>
        <v>2372672</v>
      </c>
      <c r="J18" s="43"/>
      <c r="K18" s="43"/>
      <c r="L18" s="43"/>
      <c r="M18" s="43"/>
      <c r="N18" s="43"/>
      <c r="O18" s="43"/>
      <c r="P18" s="44"/>
      <c r="Q18" s="43"/>
      <c r="R18" s="45">
        <v>1785</v>
      </c>
      <c r="S18" s="45">
        <v>2372672</v>
      </c>
      <c r="T18" s="43"/>
      <c r="U18" s="43"/>
      <c r="V18" s="45"/>
      <c r="W18" s="45"/>
      <c r="X18" s="45"/>
      <c r="Y18" s="46"/>
      <c r="Z18" s="46"/>
      <c r="AA18" s="46"/>
      <c r="AB18" s="46"/>
      <c r="AC18" s="45"/>
      <c r="AD18" s="45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</row>
    <row r="19" spans="1:44" s="8" customFormat="1" x14ac:dyDescent="0.25">
      <c r="A19" s="39">
        <v>13</v>
      </c>
      <c r="B19" s="39" t="s">
        <v>34</v>
      </c>
      <c r="C19" s="39" t="s">
        <v>35</v>
      </c>
      <c r="D19" s="39" t="s">
        <v>36</v>
      </c>
      <c r="E19" s="39" t="s">
        <v>78</v>
      </c>
      <c r="F19" s="40">
        <v>112</v>
      </c>
      <c r="G19" s="41"/>
      <c r="H19" s="41"/>
      <c r="I19" s="42">
        <f t="shared" si="0"/>
        <v>2678187</v>
      </c>
      <c r="J19" s="43"/>
      <c r="K19" s="43"/>
      <c r="L19" s="43"/>
      <c r="M19" s="43"/>
      <c r="N19" s="43"/>
      <c r="O19" s="43"/>
      <c r="P19" s="44"/>
      <c r="Q19" s="43"/>
      <c r="R19" s="45">
        <v>1437.4</v>
      </c>
      <c r="S19" s="45">
        <v>2678187</v>
      </c>
      <c r="T19" s="43"/>
      <c r="U19" s="43"/>
      <c r="V19" s="45"/>
      <c r="W19" s="45"/>
      <c r="X19" s="45"/>
      <c r="Y19" s="46"/>
      <c r="Z19" s="46"/>
      <c r="AA19" s="46"/>
      <c r="AB19" s="46"/>
      <c r="AC19" s="45"/>
      <c r="AD19" s="45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</row>
    <row r="20" spans="1:44" s="8" customFormat="1" x14ac:dyDescent="0.25">
      <c r="A20" s="39">
        <v>14</v>
      </c>
      <c r="B20" s="39" t="s">
        <v>34</v>
      </c>
      <c r="C20" s="39" t="s">
        <v>35</v>
      </c>
      <c r="D20" s="39" t="s">
        <v>37</v>
      </c>
      <c r="E20" s="39" t="s">
        <v>87</v>
      </c>
      <c r="F20" s="40">
        <v>3</v>
      </c>
      <c r="G20" s="41"/>
      <c r="H20" s="41"/>
      <c r="I20" s="42">
        <f t="shared" si="0"/>
        <v>3200000</v>
      </c>
      <c r="J20" s="43">
        <v>900000</v>
      </c>
      <c r="K20" s="43">
        <v>1300000</v>
      </c>
      <c r="L20" s="43">
        <v>700000</v>
      </c>
      <c r="M20" s="43"/>
      <c r="N20" s="43"/>
      <c r="O20" s="43"/>
      <c r="P20" s="44"/>
      <c r="Q20" s="43"/>
      <c r="R20" s="45"/>
      <c r="S20" s="45"/>
      <c r="T20" s="43"/>
      <c r="U20" s="43"/>
      <c r="V20" s="45"/>
      <c r="W20" s="45"/>
      <c r="X20" s="45">
        <v>300000</v>
      </c>
      <c r="Y20" s="46"/>
      <c r="Z20" s="46"/>
      <c r="AA20" s="46"/>
      <c r="AB20" s="46"/>
      <c r="AC20" s="45"/>
      <c r="AD20" s="45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</row>
    <row r="21" spans="1:44" s="8" customFormat="1" x14ac:dyDescent="0.25">
      <c r="A21" s="39">
        <v>15</v>
      </c>
      <c r="B21" s="39" t="s">
        <v>34</v>
      </c>
      <c r="C21" s="39" t="s">
        <v>35</v>
      </c>
      <c r="D21" s="39" t="s">
        <v>37</v>
      </c>
      <c r="E21" s="39" t="s">
        <v>38</v>
      </c>
      <c r="F21" s="40">
        <v>15</v>
      </c>
      <c r="G21" s="41"/>
      <c r="H21" s="41" t="s">
        <v>88</v>
      </c>
      <c r="I21" s="42">
        <f t="shared" si="0"/>
        <v>2240520</v>
      </c>
      <c r="J21" s="43"/>
      <c r="K21" s="43"/>
      <c r="L21" s="43"/>
      <c r="M21" s="43"/>
      <c r="N21" s="43"/>
      <c r="O21" s="43"/>
      <c r="P21" s="44"/>
      <c r="Q21" s="43"/>
      <c r="R21" s="45">
        <v>1443</v>
      </c>
      <c r="S21" s="45">
        <v>2240520</v>
      </c>
      <c r="T21" s="43"/>
      <c r="U21" s="43"/>
      <c r="V21" s="45"/>
      <c r="W21" s="45"/>
      <c r="X21" s="45"/>
      <c r="Y21" s="46"/>
      <c r="Z21" s="46"/>
      <c r="AA21" s="46"/>
      <c r="AB21" s="46"/>
      <c r="AC21" s="45"/>
      <c r="AD21" s="45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</row>
    <row r="22" spans="1:44" s="8" customFormat="1" x14ac:dyDescent="0.25">
      <c r="A22" s="39">
        <v>16</v>
      </c>
      <c r="B22" s="39" t="s">
        <v>34</v>
      </c>
      <c r="C22" s="39" t="s">
        <v>35</v>
      </c>
      <c r="D22" s="39" t="s">
        <v>37</v>
      </c>
      <c r="E22" s="39" t="s">
        <v>81</v>
      </c>
      <c r="F22" s="40">
        <v>21</v>
      </c>
      <c r="G22" s="41"/>
      <c r="H22" s="41"/>
      <c r="I22" s="42">
        <f t="shared" si="0"/>
        <v>5218947</v>
      </c>
      <c r="J22" s="43"/>
      <c r="K22" s="43"/>
      <c r="L22" s="43"/>
      <c r="M22" s="43"/>
      <c r="N22" s="43"/>
      <c r="O22" s="43"/>
      <c r="P22" s="44">
        <v>3</v>
      </c>
      <c r="Q22" s="43">
        <v>5218947</v>
      </c>
      <c r="R22" s="45"/>
      <c r="S22" s="45"/>
      <c r="T22" s="43"/>
      <c r="U22" s="43"/>
      <c r="V22" s="45"/>
      <c r="W22" s="45"/>
      <c r="X22" s="45"/>
      <c r="Y22" s="46"/>
      <c r="Z22" s="46"/>
      <c r="AA22" s="46"/>
      <c r="AB22" s="46"/>
      <c r="AC22" s="45"/>
      <c r="AD22" s="45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</row>
    <row r="23" spans="1:44" s="8" customFormat="1" x14ac:dyDescent="0.25">
      <c r="A23" s="39">
        <v>17</v>
      </c>
      <c r="B23" s="39" t="s">
        <v>34</v>
      </c>
      <c r="C23" s="39" t="s">
        <v>35</v>
      </c>
      <c r="D23" s="39" t="s">
        <v>37</v>
      </c>
      <c r="E23" s="39" t="s">
        <v>81</v>
      </c>
      <c r="F23" s="40">
        <v>25</v>
      </c>
      <c r="G23" s="41"/>
      <c r="H23" s="41"/>
      <c r="I23" s="42">
        <f t="shared" si="0"/>
        <v>5218947</v>
      </c>
      <c r="J23" s="43"/>
      <c r="K23" s="43"/>
      <c r="L23" s="43"/>
      <c r="M23" s="43"/>
      <c r="N23" s="43"/>
      <c r="O23" s="43"/>
      <c r="P23" s="44">
        <v>3</v>
      </c>
      <c r="Q23" s="43">
        <v>5218947</v>
      </c>
      <c r="R23" s="45"/>
      <c r="S23" s="45"/>
      <c r="T23" s="43"/>
      <c r="U23" s="43"/>
      <c r="V23" s="45"/>
      <c r="W23" s="45"/>
      <c r="X23" s="45"/>
      <c r="Y23" s="46"/>
      <c r="Z23" s="46"/>
      <c r="AA23" s="46"/>
      <c r="AB23" s="46"/>
      <c r="AC23" s="45"/>
      <c r="AD23" s="45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</row>
    <row r="24" spans="1:44" s="8" customFormat="1" x14ac:dyDescent="0.25">
      <c r="A24" s="39">
        <v>18</v>
      </c>
      <c r="B24" s="39" t="s">
        <v>34</v>
      </c>
      <c r="C24" s="39" t="s">
        <v>35</v>
      </c>
      <c r="D24" s="39" t="s">
        <v>36</v>
      </c>
      <c r="E24" s="39" t="s">
        <v>78</v>
      </c>
      <c r="F24" s="40">
        <v>166</v>
      </c>
      <c r="G24" s="41"/>
      <c r="H24" s="41"/>
      <c r="I24" s="42">
        <f t="shared" si="0"/>
        <v>5218947</v>
      </c>
      <c r="J24" s="43"/>
      <c r="K24" s="43"/>
      <c r="L24" s="43"/>
      <c r="M24" s="43"/>
      <c r="N24" s="43"/>
      <c r="O24" s="43"/>
      <c r="P24" s="44">
        <v>3</v>
      </c>
      <c r="Q24" s="43">
        <v>5218947</v>
      </c>
      <c r="R24" s="45"/>
      <c r="S24" s="45"/>
      <c r="T24" s="43"/>
      <c r="U24" s="43"/>
      <c r="V24" s="45"/>
      <c r="W24" s="45"/>
      <c r="X24" s="45"/>
      <c r="Y24" s="46"/>
      <c r="Z24" s="46"/>
      <c r="AA24" s="46"/>
      <c r="AB24" s="46"/>
      <c r="AC24" s="45"/>
      <c r="AD24" s="45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</row>
    <row r="25" spans="1:44" s="8" customFormat="1" x14ac:dyDescent="0.25">
      <c r="A25" s="39">
        <v>19</v>
      </c>
      <c r="B25" s="39" t="s">
        <v>34</v>
      </c>
      <c r="C25" s="39" t="s">
        <v>35</v>
      </c>
      <c r="D25" s="39" t="s">
        <v>37</v>
      </c>
      <c r="E25" s="39" t="s">
        <v>38</v>
      </c>
      <c r="F25" s="40">
        <v>19</v>
      </c>
      <c r="G25" s="41"/>
      <c r="H25" s="41"/>
      <c r="I25" s="42">
        <f t="shared" si="0"/>
        <v>1817253</v>
      </c>
      <c r="J25" s="43"/>
      <c r="K25" s="43"/>
      <c r="L25" s="43"/>
      <c r="M25" s="43"/>
      <c r="N25" s="43"/>
      <c r="O25" s="43"/>
      <c r="P25" s="44">
        <v>1</v>
      </c>
      <c r="Q25" s="43">
        <v>1817253</v>
      </c>
      <c r="R25" s="45"/>
      <c r="S25" s="45"/>
      <c r="T25" s="43"/>
      <c r="U25" s="43"/>
      <c r="V25" s="45"/>
      <c r="W25" s="45"/>
      <c r="X25" s="45"/>
      <c r="Y25" s="46"/>
      <c r="Z25" s="46"/>
      <c r="AA25" s="46"/>
      <c r="AB25" s="46"/>
      <c r="AC25" s="45"/>
      <c r="AD25" s="45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</row>
    <row r="26" spans="1:44" s="8" customFormat="1" ht="15.6" customHeight="1" x14ac:dyDescent="0.25">
      <c r="A26" s="39">
        <v>20</v>
      </c>
      <c r="B26" s="39" t="s">
        <v>34</v>
      </c>
      <c r="C26" s="39" t="s">
        <v>35</v>
      </c>
      <c r="D26" s="39" t="s">
        <v>37</v>
      </c>
      <c r="E26" s="39" t="s">
        <v>38</v>
      </c>
      <c r="F26" s="40">
        <v>30</v>
      </c>
      <c r="G26" s="41"/>
      <c r="H26" s="41"/>
      <c r="I26" s="42">
        <f t="shared" si="0"/>
        <v>5218947</v>
      </c>
      <c r="J26" s="43"/>
      <c r="K26" s="43"/>
      <c r="L26" s="43"/>
      <c r="M26" s="43"/>
      <c r="N26" s="43"/>
      <c r="O26" s="43"/>
      <c r="P26" s="44">
        <v>3</v>
      </c>
      <c r="Q26" s="43">
        <v>5218947</v>
      </c>
      <c r="R26" s="45"/>
      <c r="S26" s="45"/>
      <c r="T26" s="43"/>
      <c r="U26" s="43"/>
      <c r="V26" s="45"/>
      <c r="W26" s="45"/>
      <c r="X26" s="45"/>
      <c r="Y26" s="46"/>
      <c r="Z26" s="46"/>
      <c r="AA26" s="46"/>
      <c r="AB26" s="46"/>
      <c r="AC26" s="45"/>
      <c r="AD26" s="45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</row>
    <row r="27" spans="1:44" s="8" customFormat="1" ht="15.6" customHeight="1" x14ac:dyDescent="0.25">
      <c r="A27" s="39">
        <v>21</v>
      </c>
      <c r="B27" s="39" t="s">
        <v>34</v>
      </c>
      <c r="C27" s="39" t="s">
        <v>35</v>
      </c>
      <c r="D27" s="39" t="s">
        <v>37</v>
      </c>
      <c r="E27" s="39" t="s">
        <v>76</v>
      </c>
      <c r="F27" s="40">
        <v>13</v>
      </c>
      <c r="G27" s="41"/>
      <c r="H27" s="41"/>
      <c r="I27" s="42">
        <f t="shared" si="0"/>
        <v>5218947</v>
      </c>
      <c r="J27" s="43"/>
      <c r="K27" s="43"/>
      <c r="L27" s="43"/>
      <c r="M27" s="43"/>
      <c r="N27" s="43"/>
      <c r="O27" s="43"/>
      <c r="P27" s="44">
        <v>3</v>
      </c>
      <c r="Q27" s="43">
        <v>5218947</v>
      </c>
      <c r="R27" s="45"/>
      <c r="S27" s="45"/>
      <c r="T27" s="43"/>
      <c r="U27" s="43"/>
      <c r="V27" s="45"/>
      <c r="W27" s="45"/>
      <c r="X27" s="45"/>
      <c r="Y27" s="46"/>
      <c r="Z27" s="46"/>
      <c r="AA27" s="46"/>
      <c r="AB27" s="46"/>
      <c r="AC27" s="45"/>
      <c r="AD27" s="45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</row>
    <row r="28" spans="1:44" s="8" customFormat="1" ht="15.6" customHeight="1" x14ac:dyDescent="0.25">
      <c r="A28" s="39">
        <v>22</v>
      </c>
      <c r="B28" s="39" t="s">
        <v>34</v>
      </c>
      <c r="C28" s="39" t="s">
        <v>35</v>
      </c>
      <c r="D28" s="39" t="s">
        <v>36</v>
      </c>
      <c r="E28" s="39" t="s">
        <v>75</v>
      </c>
      <c r="F28" s="40">
        <v>108</v>
      </c>
      <c r="G28" s="41"/>
      <c r="H28" s="41"/>
      <c r="I28" s="42">
        <f t="shared" si="0"/>
        <v>4106485</v>
      </c>
      <c r="J28" s="43"/>
      <c r="K28" s="43"/>
      <c r="L28" s="43"/>
      <c r="M28" s="43"/>
      <c r="N28" s="43"/>
      <c r="O28" s="43"/>
      <c r="P28" s="44">
        <v>2</v>
      </c>
      <c r="Q28" s="43">
        <v>4106485</v>
      </c>
      <c r="R28" s="45"/>
      <c r="S28" s="45"/>
      <c r="T28" s="43"/>
      <c r="U28" s="43"/>
      <c r="V28" s="45"/>
      <c r="W28" s="45"/>
      <c r="X28" s="45"/>
      <c r="Y28" s="46"/>
      <c r="Z28" s="46"/>
      <c r="AA28" s="46"/>
      <c r="AB28" s="46"/>
      <c r="AC28" s="45"/>
      <c r="AD28" s="45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</row>
    <row r="29" spans="1:44" s="8" customFormat="1" ht="15.6" customHeight="1" x14ac:dyDescent="0.25">
      <c r="A29" s="39">
        <v>23</v>
      </c>
      <c r="B29" s="39" t="s">
        <v>34</v>
      </c>
      <c r="C29" s="39" t="s">
        <v>35</v>
      </c>
      <c r="D29" s="39" t="s">
        <v>36</v>
      </c>
      <c r="E29" s="39" t="s">
        <v>75</v>
      </c>
      <c r="F29" s="40">
        <v>94</v>
      </c>
      <c r="G29" s="41"/>
      <c r="H29" s="41"/>
      <c r="I29" s="42">
        <f t="shared" si="0"/>
        <v>4106485</v>
      </c>
      <c r="J29" s="43"/>
      <c r="K29" s="43"/>
      <c r="L29" s="43"/>
      <c r="M29" s="43"/>
      <c r="N29" s="43"/>
      <c r="O29" s="43"/>
      <c r="P29" s="44">
        <v>2</v>
      </c>
      <c r="Q29" s="43">
        <v>4106485</v>
      </c>
      <c r="R29" s="45"/>
      <c r="S29" s="45"/>
      <c r="T29" s="43"/>
      <c r="U29" s="43"/>
      <c r="V29" s="45"/>
      <c r="W29" s="45"/>
      <c r="X29" s="45"/>
      <c r="Y29" s="46"/>
      <c r="Z29" s="46"/>
      <c r="AA29" s="46"/>
      <c r="AB29" s="46"/>
      <c r="AC29" s="45"/>
      <c r="AD29" s="45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</row>
    <row r="30" spans="1:44" s="8" customFormat="1" ht="15.6" customHeight="1" x14ac:dyDescent="0.25">
      <c r="A30" s="39">
        <v>24</v>
      </c>
      <c r="B30" s="39" t="s">
        <v>34</v>
      </c>
      <c r="C30" s="39" t="s">
        <v>35</v>
      </c>
      <c r="D30" s="39" t="s">
        <v>36</v>
      </c>
      <c r="E30" s="39" t="s">
        <v>75</v>
      </c>
      <c r="F30" s="40">
        <v>110</v>
      </c>
      <c r="G30" s="41"/>
      <c r="H30" s="41"/>
      <c r="I30" s="42">
        <f t="shared" si="0"/>
        <v>5218947</v>
      </c>
      <c r="J30" s="43"/>
      <c r="K30" s="43"/>
      <c r="L30" s="43"/>
      <c r="M30" s="43"/>
      <c r="N30" s="43"/>
      <c r="O30" s="43"/>
      <c r="P30" s="44">
        <v>3</v>
      </c>
      <c r="Q30" s="43">
        <v>5218947</v>
      </c>
      <c r="R30" s="45"/>
      <c r="S30" s="45"/>
      <c r="T30" s="43"/>
      <c r="U30" s="43"/>
      <c r="V30" s="45"/>
      <c r="W30" s="45"/>
      <c r="X30" s="45"/>
      <c r="Y30" s="46"/>
      <c r="Z30" s="46"/>
      <c r="AA30" s="46"/>
      <c r="AB30" s="46"/>
      <c r="AC30" s="45"/>
      <c r="AD30" s="45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</row>
    <row r="31" spans="1:44" s="8" customFormat="1" x14ac:dyDescent="0.25">
      <c r="A31" s="39">
        <v>25</v>
      </c>
      <c r="B31" s="39" t="s">
        <v>34</v>
      </c>
      <c r="C31" s="39" t="s">
        <v>35</v>
      </c>
      <c r="D31" s="39" t="s">
        <v>37</v>
      </c>
      <c r="E31" s="39" t="s">
        <v>82</v>
      </c>
      <c r="F31" s="40" t="s">
        <v>83</v>
      </c>
      <c r="G31" s="41"/>
      <c r="H31" s="41"/>
      <c r="I31" s="42">
        <f t="shared" si="0"/>
        <v>3078720</v>
      </c>
      <c r="J31" s="43"/>
      <c r="K31" s="43"/>
      <c r="L31" s="43"/>
      <c r="M31" s="43"/>
      <c r="N31" s="43"/>
      <c r="O31" s="43"/>
      <c r="P31" s="44"/>
      <c r="Q31" s="43"/>
      <c r="R31" s="45"/>
      <c r="S31" s="45"/>
      <c r="T31" s="43"/>
      <c r="U31" s="43"/>
      <c r="V31" s="45">
        <v>1069</v>
      </c>
      <c r="W31" s="45">
        <v>3078720</v>
      </c>
      <c r="X31" s="45"/>
      <c r="Y31" s="46"/>
      <c r="Z31" s="46"/>
      <c r="AA31" s="46"/>
      <c r="AB31" s="46"/>
      <c r="AC31" s="45"/>
      <c r="AD31" s="45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</row>
    <row r="32" spans="1:44" s="8" customFormat="1" x14ac:dyDescent="0.25">
      <c r="A32" s="39">
        <v>26</v>
      </c>
      <c r="B32" s="39" t="s">
        <v>34</v>
      </c>
      <c r="C32" s="39" t="s">
        <v>35</v>
      </c>
      <c r="D32" s="39" t="s">
        <v>36</v>
      </c>
      <c r="E32" s="39" t="s">
        <v>78</v>
      </c>
      <c r="F32" s="75" t="s">
        <v>91</v>
      </c>
      <c r="G32" s="41"/>
      <c r="H32" s="41"/>
      <c r="I32" s="42">
        <f t="shared" si="0"/>
        <v>5673600</v>
      </c>
      <c r="J32" s="43"/>
      <c r="K32" s="43"/>
      <c r="L32" s="43"/>
      <c r="M32" s="43"/>
      <c r="N32" s="43"/>
      <c r="O32" s="43"/>
      <c r="P32" s="44"/>
      <c r="Q32" s="43"/>
      <c r="R32" s="45"/>
      <c r="S32" s="45"/>
      <c r="T32" s="43"/>
      <c r="U32" s="43"/>
      <c r="V32" s="45">
        <v>1970</v>
      </c>
      <c r="W32" s="45">
        <v>5673600</v>
      </c>
      <c r="X32" s="45"/>
      <c r="Y32" s="46"/>
      <c r="Z32" s="46"/>
      <c r="AA32" s="46"/>
      <c r="AB32" s="46"/>
      <c r="AC32" s="45"/>
      <c r="AD32" s="45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</row>
    <row r="33" spans="1:44" s="8" customFormat="1" x14ac:dyDescent="0.25">
      <c r="A33" s="39">
        <v>27</v>
      </c>
      <c r="B33" s="39" t="s">
        <v>34</v>
      </c>
      <c r="C33" s="39" t="s">
        <v>35</v>
      </c>
      <c r="D33" s="39" t="s">
        <v>37</v>
      </c>
      <c r="E33" s="39" t="s">
        <v>84</v>
      </c>
      <c r="F33" s="40">
        <v>4</v>
      </c>
      <c r="G33" s="41"/>
      <c r="H33" s="41"/>
      <c r="I33" s="42">
        <f t="shared" si="0"/>
        <v>4196160</v>
      </c>
      <c r="J33" s="43"/>
      <c r="K33" s="43"/>
      <c r="L33" s="43"/>
      <c r="M33" s="43"/>
      <c r="N33" s="43"/>
      <c r="O33" s="43"/>
      <c r="P33" s="44"/>
      <c r="Q33" s="43"/>
      <c r="R33" s="45"/>
      <c r="S33" s="45"/>
      <c r="T33" s="43"/>
      <c r="U33" s="43"/>
      <c r="V33" s="45">
        <v>1457</v>
      </c>
      <c r="W33" s="45">
        <v>4196160</v>
      </c>
      <c r="X33" s="45"/>
      <c r="Y33" s="46"/>
      <c r="Z33" s="46"/>
      <c r="AA33" s="46"/>
      <c r="AB33" s="46"/>
      <c r="AC33" s="45"/>
      <c r="AD33" s="45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</row>
    <row r="34" spans="1:44" s="8" customFormat="1" x14ac:dyDescent="0.25">
      <c r="A34" s="39">
        <v>28</v>
      </c>
      <c r="B34" s="39" t="s">
        <v>34</v>
      </c>
      <c r="C34" s="39" t="s">
        <v>35</v>
      </c>
      <c r="D34" s="39" t="s">
        <v>36</v>
      </c>
      <c r="E34" s="39" t="s">
        <v>78</v>
      </c>
      <c r="F34" s="40">
        <v>28</v>
      </c>
      <c r="G34" s="41"/>
      <c r="H34" s="41"/>
      <c r="I34" s="42">
        <f t="shared" si="0"/>
        <v>3634506</v>
      </c>
      <c r="J34" s="43"/>
      <c r="K34" s="43"/>
      <c r="L34" s="43"/>
      <c r="M34" s="43"/>
      <c r="N34" s="43"/>
      <c r="O34" s="43"/>
      <c r="P34" s="44">
        <v>2</v>
      </c>
      <c r="Q34" s="43">
        <v>3634506</v>
      </c>
      <c r="R34" s="45"/>
      <c r="S34" s="45"/>
      <c r="T34" s="43"/>
      <c r="U34" s="43"/>
      <c r="V34" s="45"/>
      <c r="W34" s="45"/>
      <c r="X34" s="45"/>
      <c r="Y34" s="46"/>
      <c r="Z34" s="46"/>
      <c r="AA34" s="46"/>
      <c r="AB34" s="46"/>
      <c r="AC34" s="45"/>
      <c r="AD34" s="45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</row>
    <row r="35" spans="1:44" s="8" customFormat="1" x14ac:dyDescent="0.25">
      <c r="A35" s="39">
        <v>29</v>
      </c>
      <c r="B35" s="39" t="s">
        <v>34</v>
      </c>
      <c r="C35" s="39" t="s">
        <v>35</v>
      </c>
      <c r="D35" s="39" t="s">
        <v>36</v>
      </c>
      <c r="E35" s="39" t="s">
        <v>75</v>
      </c>
      <c r="F35" s="40">
        <v>86</v>
      </c>
      <c r="G35" s="41"/>
      <c r="H35" s="41"/>
      <c r="I35" s="42">
        <f t="shared" si="0"/>
        <v>4549179</v>
      </c>
      <c r="J35" s="43"/>
      <c r="K35" s="43"/>
      <c r="L35" s="43"/>
      <c r="M35" s="43"/>
      <c r="N35" s="43"/>
      <c r="O35" s="43"/>
      <c r="P35" s="44">
        <v>2</v>
      </c>
      <c r="Q35" s="43">
        <v>4549179</v>
      </c>
      <c r="R35" s="45"/>
      <c r="S35" s="45"/>
      <c r="T35" s="43"/>
      <c r="U35" s="43"/>
      <c r="V35" s="45"/>
      <c r="W35" s="45"/>
      <c r="X35" s="45"/>
      <c r="Y35" s="46"/>
      <c r="Z35" s="46"/>
      <c r="AA35" s="46"/>
      <c r="AB35" s="46"/>
      <c r="AC35" s="45"/>
      <c r="AD35" s="45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</row>
    <row r="36" spans="1:44" s="8" customFormat="1" x14ac:dyDescent="0.25">
      <c r="A36" s="39">
        <v>30</v>
      </c>
      <c r="B36" s="39" t="s">
        <v>34</v>
      </c>
      <c r="C36" s="39" t="s">
        <v>35</v>
      </c>
      <c r="D36" s="39" t="s">
        <v>37</v>
      </c>
      <c r="E36" s="39" t="s">
        <v>76</v>
      </c>
      <c r="F36" s="40">
        <v>2</v>
      </c>
      <c r="G36" s="41"/>
      <c r="H36" s="41"/>
      <c r="I36" s="42">
        <f t="shared" si="0"/>
        <v>6958596</v>
      </c>
      <c r="J36" s="43"/>
      <c r="K36" s="43"/>
      <c r="L36" s="43"/>
      <c r="M36" s="43"/>
      <c r="N36" s="43"/>
      <c r="O36" s="43"/>
      <c r="P36" s="44">
        <v>4</v>
      </c>
      <c r="Q36" s="43">
        <v>6958596</v>
      </c>
      <c r="R36" s="45"/>
      <c r="S36" s="45"/>
      <c r="T36" s="43"/>
      <c r="U36" s="43"/>
      <c r="V36" s="45"/>
      <c r="W36" s="45"/>
      <c r="X36" s="45"/>
      <c r="Y36" s="46"/>
      <c r="Z36" s="46"/>
      <c r="AA36" s="46"/>
      <c r="AB36" s="46"/>
      <c r="AC36" s="45"/>
      <c r="AD36" s="45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</row>
    <row r="37" spans="1:44" s="8" customFormat="1" x14ac:dyDescent="0.25">
      <c r="A37" s="39">
        <v>31</v>
      </c>
      <c r="B37" s="39" t="s">
        <v>34</v>
      </c>
      <c r="C37" s="39" t="s">
        <v>35</v>
      </c>
      <c r="D37" s="39" t="s">
        <v>36</v>
      </c>
      <c r="E37" s="39" t="s">
        <v>75</v>
      </c>
      <c r="F37" s="40">
        <v>118</v>
      </c>
      <c r="G37" s="41"/>
      <c r="H37" s="41"/>
      <c r="I37" s="42">
        <f t="shared" si="0"/>
        <v>966000</v>
      </c>
      <c r="J37" s="43"/>
      <c r="K37" s="43"/>
      <c r="L37" s="43"/>
      <c r="M37" s="43"/>
      <c r="N37" s="43"/>
      <c r="O37" s="43"/>
      <c r="P37" s="44"/>
      <c r="Q37" s="43"/>
      <c r="R37" s="45"/>
      <c r="S37" s="45"/>
      <c r="T37" s="43"/>
      <c r="U37" s="43"/>
      <c r="V37" s="45"/>
      <c r="W37" s="45"/>
      <c r="X37" s="45">
        <v>966000</v>
      </c>
      <c r="Y37" s="46"/>
      <c r="Z37" s="46"/>
      <c r="AA37" s="46"/>
      <c r="AB37" s="46"/>
      <c r="AC37" s="45"/>
      <c r="AD37" s="45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</row>
    <row r="38" spans="1:44" s="8" customFormat="1" x14ac:dyDescent="0.25">
      <c r="A38" s="39">
        <v>32</v>
      </c>
      <c r="B38" s="39" t="s">
        <v>34</v>
      </c>
      <c r="C38" s="39" t="s">
        <v>35</v>
      </c>
      <c r="D38" s="39" t="s">
        <v>36</v>
      </c>
      <c r="E38" s="39" t="s">
        <v>75</v>
      </c>
      <c r="F38" s="40">
        <v>124</v>
      </c>
      <c r="G38" s="41"/>
      <c r="H38" s="41"/>
      <c r="I38" s="42">
        <f t="shared" si="0"/>
        <v>4106485</v>
      </c>
      <c r="J38" s="43"/>
      <c r="K38" s="43"/>
      <c r="L38" s="43"/>
      <c r="M38" s="43"/>
      <c r="N38" s="43"/>
      <c r="O38" s="43"/>
      <c r="P38" s="44">
        <v>2</v>
      </c>
      <c r="Q38" s="43">
        <v>4106485</v>
      </c>
      <c r="R38" s="45"/>
      <c r="S38" s="45"/>
      <c r="T38" s="43"/>
      <c r="U38" s="43"/>
      <c r="V38" s="45"/>
      <c r="W38" s="45"/>
      <c r="X38" s="45"/>
      <c r="Y38" s="46"/>
      <c r="Z38" s="46"/>
      <c r="AA38" s="46"/>
      <c r="AB38" s="46"/>
      <c r="AC38" s="45"/>
      <c r="AD38" s="45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</row>
    <row r="39" spans="1:44" s="8" customFormat="1" x14ac:dyDescent="0.25">
      <c r="A39" s="39">
        <v>33</v>
      </c>
      <c r="B39" s="39" t="s">
        <v>34</v>
      </c>
      <c r="C39" s="39" t="s">
        <v>35</v>
      </c>
      <c r="D39" s="39" t="s">
        <v>37</v>
      </c>
      <c r="E39" s="39" t="s">
        <v>94</v>
      </c>
      <c r="F39" s="75" t="s">
        <v>96</v>
      </c>
      <c r="G39" s="41"/>
      <c r="H39" s="41"/>
      <c r="I39" s="42">
        <f t="shared" si="0"/>
        <v>1000000</v>
      </c>
      <c r="J39" s="43"/>
      <c r="K39" s="43"/>
      <c r="L39" s="43"/>
      <c r="M39" s="43"/>
      <c r="N39" s="43"/>
      <c r="O39" s="43"/>
      <c r="P39" s="44"/>
      <c r="Q39" s="43"/>
      <c r="R39" s="45">
        <v>365</v>
      </c>
      <c r="S39" s="45">
        <v>1000000</v>
      </c>
      <c r="T39" s="43"/>
      <c r="U39" s="43"/>
      <c r="V39" s="45"/>
      <c r="W39" s="45"/>
      <c r="X39" s="45"/>
      <c r="Y39" s="46"/>
      <c r="Z39" s="46"/>
      <c r="AA39" s="46"/>
      <c r="AB39" s="46"/>
      <c r="AC39" s="45"/>
      <c r="AD39" s="45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</row>
    <row r="40" spans="1:44" s="8" customFormat="1" x14ac:dyDescent="0.25">
      <c r="A40" s="39">
        <v>34</v>
      </c>
      <c r="B40" s="39" t="s">
        <v>34</v>
      </c>
      <c r="C40" s="39" t="s">
        <v>35</v>
      </c>
      <c r="D40" s="39" t="s">
        <v>36</v>
      </c>
      <c r="E40" s="39" t="s">
        <v>75</v>
      </c>
      <c r="F40" s="40">
        <v>120</v>
      </c>
      <c r="G40" s="41"/>
      <c r="H40" s="41"/>
      <c r="I40" s="42">
        <f t="shared" si="0"/>
        <v>2300000</v>
      </c>
      <c r="J40" s="43"/>
      <c r="K40" s="43"/>
      <c r="L40" s="43"/>
      <c r="M40" s="43"/>
      <c r="N40" s="43"/>
      <c r="O40" s="43"/>
      <c r="P40" s="44"/>
      <c r="Q40" s="43"/>
      <c r="R40" s="45">
        <v>1049</v>
      </c>
      <c r="S40" s="45">
        <v>2300000</v>
      </c>
      <c r="T40" s="43"/>
      <c r="U40" s="43"/>
      <c r="V40" s="45"/>
      <c r="W40" s="45"/>
      <c r="X40" s="45"/>
      <c r="Y40" s="46"/>
      <c r="Z40" s="46"/>
      <c r="AA40" s="46"/>
      <c r="AB40" s="46"/>
      <c r="AC40" s="45"/>
      <c r="AD40" s="45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8" customFormat="1" x14ac:dyDescent="0.25">
      <c r="A41" s="39">
        <v>35</v>
      </c>
      <c r="B41" s="39" t="s">
        <v>34</v>
      </c>
      <c r="C41" s="39" t="s">
        <v>35</v>
      </c>
      <c r="D41" s="39" t="s">
        <v>37</v>
      </c>
      <c r="E41" s="39" t="s">
        <v>79</v>
      </c>
      <c r="F41" s="40">
        <v>18</v>
      </c>
      <c r="G41" s="41"/>
      <c r="H41" s="41"/>
      <c r="I41" s="42">
        <f t="shared" si="0"/>
        <v>8326000</v>
      </c>
      <c r="J41" s="43"/>
      <c r="K41" s="43"/>
      <c r="L41" s="43"/>
      <c r="M41" s="43"/>
      <c r="N41" s="43"/>
      <c r="O41" s="43"/>
      <c r="P41" s="44">
        <v>4</v>
      </c>
      <c r="Q41" s="43">
        <v>8326000</v>
      </c>
      <c r="R41" s="45"/>
      <c r="S41" s="45"/>
      <c r="T41" s="43"/>
      <c r="U41" s="43"/>
      <c r="V41" s="45"/>
      <c r="W41" s="45"/>
      <c r="X41" s="45"/>
      <c r="Y41" s="46"/>
      <c r="Z41" s="46"/>
      <c r="AA41" s="46"/>
      <c r="AB41" s="46"/>
      <c r="AC41" s="45"/>
      <c r="AD41" s="45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</row>
    <row r="42" spans="1:44" s="8" customFormat="1" x14ac:dyDescent="0.25">
      <c r="A42" s="47" t="s">
        <v>72</v>
      </c>
      <c r="B42" s="39"/>
      <c r="C42" s="39"/>
      <c r="D42" s="39"/>
      <c r="E42" s="39"/>
      <c r="F42" s="40"/>
      <c r="G42" s="41"/>
      <c r="H42" s="41"/>
      <c r="I42" s="48">
        <f>SUM(I7:I41)</f>
        <v>126412732</v>
      </c>
      <c r="J42" s="48">
        <f t="shared" ref="J42:AR42" si="1">SUM(J7:J41)</f>
        <v>5543080</v>
      </c>
      <c r="K42" s="48">
        <f t="shared" si="1"/>
        <v>5943080</v>
      </c>
      <c r="L42" s="48">
        <f t="shared" si="1"/>
        <v>5343080</v>
      </c>
      <c r="M42" s="48">
        <f t="shared" si="1"/>
        <v>0</v>
      </c>
      <c r="N42" s="48">
        <f t="shared" si="1"/>
        <v>0</v>
      </c>
      <c r="O42" s="48">
        <f t="shared" si="1"/>
        <v>0</v>
      </c>
      <c r="P42" s="74">
        <f t="shared" si="1"/>
        <v>37</v>
      </c>
      <c r="Q42" s="48">
        <f t="shared" si="1"/>
        <v>68918671</v>
      </c>
      <c r="R42" s="48">
        <f t="shared" si="1"/>
        <v>13566.1</v>
      </c>
      <c r="S42" s="48">
        <f t="shared" si="1"/>
        <v>24855782</v>
      </c>
      <c r="T42" s="48">
        <f t="shared" si="1"/>
        <v>0</v>
      </c>
      <c r="U42" s="48">
        <f t="shared" si="1"/>
        <v>0</v>
      </c>
      <c r="V42" s="48">
        <f t="shared" si="1"/>
        <v>4496</v>
      </c>
      <c r="W42" s="48">
        <f t="shared" si="1"/>
        <v>12948480</v>
      </c>
      <c r="X42" s="48">
        <f t="shared" si="1"/>
        <v>2860559</v>
      </c>
      <c r="Y42" s="48">
        <f t="shared" si="1"/>
        <v>0</v>
      </c>
      <c r="Z42" s="48">
        <f t="shared" si="1"/>
        <v>0</v>
      </c>
      <c r="AA42" s="48">
        <f t="shared" si="1"/>
        <v>0</v>
      </c>
      <c r="AB42" s="48">
        <f t="shared" si="1"/>
        <v>0</v>
      </c>
      <c r="AC42" s="48">
        <f t="shared" si="1"/>
        <v>0</v>
      </c>
      <c r="AD42" s="48">
        <f t="shared" si="1"/>
        <v>0</v>
      </c>
      <c r="AE42" s="48">
        <f t="shared" si="1"/>
        <v>0</v>
      </c>
      <c r="AF42" s="48">
        <f t="shared" si="1"/>
        <v>0</v>
      </c>
      <c r="AG42" s="48">
        <f t="shared" si="1"/>
        <v>0</v>
      </c>
      <c r="AH42" s="48">
        <f t="shared" si="1"/>
        <v>0</v>
      </c>
      <c r="AI42" s="48">
        <f t="shared" si="1"/>
        <v>0</v>
      </c>
      <c r="AJ42" s="48">
        <f t="shared" si="1"/>
        <v>0</v>
      </c>
      <c r="AK42" s="48">
        <f t="shared" si="1"/>
        <v>0</v>
      </c>
      <c r="AL42" s="48">
        <f t="shared" si="1"/>
        <v>0</v>
      </c>
      <c r="AM42" s="48">
        <f t="shared" si="1"/>
        <v>0</v>
      </c>
      <c r="AN42" s="48">
        <f t="shared" si="1"/>
        <v>0</v>
      </c>
      <c r="AO42" s="48">
        <f t="shared" si="1"/>
        <v>0</v>
      </c>
      <c r="AP42" s="48">
        <f t="shared" si="1"/>
        <v>0</v>
      </c>
      <c r="AQ42" s="48">
        <f t="shared" si="1"/>
        <v>0</v>
      </c>
      <c r="AR42" s="48">
        <f t="shared" si="1"/>
        <v>0</v>
      </c>
    </row>
    <row r="43" spans="1:44" ht="15.75" x14ac:dyDescent="0.25">
      <c r="I43" s="35"/>
    </row>
    <row r="44" spans="1:44" ht="280.89999999999998" customHeight="1" x14ac:dyDescent="0.25">
      <c r="W44" s="78"/>
    </row>
    <row r="45" spans="1:44" ht="18.75" x14ac:dyDescent="0.3">
      <c r="A45" s="14"/>
      <c r="B45" s="15"/>
      <c r="C45" s="16"/>
      <c r="D45" s="16"/>
      <c r="E45" s="16"/>
      <c r="F45" s="16"/>
      <c r="G45" s="16"/>
      <c r="H45" s="16"/>
      <c r="I45" s="34"/>
      <c r="J45" s="16"/>
      <c r="K45" s="14"/>
      <c r="L45" s="16"/>
    </row>
    <row r="46" spans="1:44" ht="77.45" customHeight="1" x14ac:dyDescent="0.25">
      <c r="I46" s="31"/>
    </row>
    <row r="47" spans="1:44" ht="210" customHeight="1" x14ac:dyDescent="0.25">
      <c r="C47" s="32"/>
      <c r="I47" s="32"/>
    </row>
    <row r="48" spans="1:44" x14ac:dyDescent="0.25">
      <c r="C48" t="s">
        <v>92</v>
      </c>
      <c r="I48" t="s">
        <v>93</v>
      </c>
    </row>
    <row r="53" spans="3:10" ht="301.14999999999998" customHeight="1" x14ac:dyDescent="0.25"/>
    <row r="54" spans="3:10" ht="368.45" customHeight="1" x14ac:dyDescent="0.25"/>
    <row r="55" spans="3:10" x14ac:dyDescent="0.25">
      <c r="C55" t="s">
        <v>86</v>
      </c>
    </row>
    <row r="56" spans="3:10" x14ac:dyDescent="0.25">
      <c r="C56" t="s">
        <v>85</v>
      </c>
    </row>
    <row r="57" spans="3:10" x14ac:dyDescent="0.25">
      <c r="I57" s="31">
        <f>114916120-I53</f>
        <v>114916120</v>
      </c>
    </row>
    <row r="60" spans="3:10" x14ac:dyDescent="0.25">
      <c r="I60">
        <v>4106485</v>
      </c>
      <c r="J60">
        <f>I60*2</f>
        <v>8212970</v>
      </c>
    </row>
    <row r="74" spans="9:9" x14ac:dyDescent="0.25">
      <c r="I74" s="31"/>
    </row>
    <row r="76" spans="9:9" x14ac:dyDescent="0.25">
      <c r="I76" s="31"/>
    </row>
  </sheetData>
  <mergeCells count="29">
    <mergeCell ref="AQ3:AQ4"/>
    <mergeCell ref="AK4:AL4"/>
    <mergeCell ref="AM4:AN4"/>
    <mergeCell ref="AO4:AP4"/>
    <mergeCell ref="A2:AR2"/>
    <mergeCell ref="A3:A5"/>
    <mergeCell ref="B3:H3"/>
    <mergeCell ref="I3:I4"/>
    <mergeCell ref="J3:O3"/>
    <mergeCell ref="P3:Q4"/>
    <mergeCell ref="R3:S4"/>
    <mergeCell ref="T3:U4"/>
    <mergeCell ref="V3:W4"/>
    <mergeCell ref="X3:X4"/>
    <mergeCell ref="AR3:AR4"/>
    <mergeCell ref="B4:B5"/>
    <mergeCell ref="C4:C5"/>
    <mergeCell ref="D4:D5"/>
    <mergeCell ref="E4:E5"/>
    <mergeCell ref="F4:F5"/>
    <mergeCell ref="AC3:AD4"/>
    <mergeCell ref="AE3:AF4"/>
    <mergeCell ref="AG3:AP3"/>
    <mergeCell ref="AI4:AJ4"/>
    <mergeCell ref="G4:G5"/>
    <mergeCell ref="H4:H5"/>
    <mergeCell ref="AG4:AH4"/>
    <mergeCell ref="AA3:AB4"/>
    <mergeCell ref="Y3:Z4"/>
  </mergeCells>
  <phoneticPr fontId="18" type="noConversion"/>
  <printOptions horizontalCentered="1"/>
  <pageMargins left="0" right="0" top="0.27559055118110237" bottom="0.23622047244094491" header="0.23622047244094491" footer="0.15748031496062992"/>
  <pageSetup paperSize="9" scale="4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view="pageBreakPreview" topLeftCell="A10" zoomScaleNormal="100" zoomScaleSheetLayoutView="100" workbookViewId="0">
      <selection activeCell="M10" sqref="M10"/>
    </sheetView>
  </sheetViews>
  <sheetFormatPr defaultRowHeight="40.15" customHeight="1" x14ac:dyDescent="0.25"/>
  <cols>
    <col min="1" max="1" width="4.140625" customWidth="1"/>
    <col min="2" max="2" width="27.28515625" customWidth="1"/>
    <col min="3" max="3" width="11.7109375" customWidth="1"/>
    <col min="4" max="4" width="14" customWidth="1"/>
    <col min="5" max="5" width="8.28515625" customWidth="1"/>
    <col min="6" max="6" width="8.85546875" customWidth="1"/>
    <col min="7" max="8" width="9.85546875" customWidth="1"/>
    <col min="9" max="9" width="7" customWidth="1"/>
    <col min="10" max="10" width="7.85546875" customWidth="1"/>
    <col min="13" max="14" width="12.7109375" customWidth="1"/>
  </cols>
  <sheetData>
    <row r="1" spans="1:14" ht="87.6" customHeight="1" x14ac:dyDescent="0.25">
      <c r="A1" s="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40.15" customHeight="1" x14ac:dyDescent="0.25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ht="40.15" customHeight="1" x14ac:dyDescent="0.25">
      <c r="A3" s="119" t="s">
        <v>1</v>
      </c>
      <c r="B3" s="119" t="s">
        <v>66</v>
      </c>
      <c r="C3" s="119" t="s">
        <v>7</v>
      </c>
      <c r="D3" s="119" t="s">
        <v>9</v>
      </c>
      <c r="E3" s="122" t="s">
        <v>67</v>
      </c>
      <c r="F3" s="123"/>
      <c r="G3" s="123"/>
      <c r="H3" s="123"/>
      <c r="I3" s="124"/>
      <c r="J3" s="122" t="s">
        <v>10</v>
      </c>
      <c r="K3" s="123"/>
      <c r="L3" s="123"/>
      <c r="M3" s="123"/>
      <c r="N3" s="124"/>
    </row>
    <row r="4" spans="1:14" ht="61.9" customHeight="1" x14ac:dyDescent="0.25">
      <c r="A4" s="120"/>
      <c r="B4" s="120"/>
      <c r="C4" s="121"/>
      <c r="D4" s="121"/>
      <c r="E4" s="11" t="s">
        <v>68</v>
      </c>
      <c r="F4" s="11" t="s">
        <v>69</v>
      </c>
      <c r="G4" s="11" t="s">
        <v>70</v>
      </c>
      <c r="H4" s="11" t="s">
        <v>71</v>
      </c>
      <c r="I4" s="11" t="s">
        <v>23</v>
      </c>
      <c r="J4" s="11" t="s">
        <v>68</v>
      </c>
      <c r="K4" s="11" t="s">
        <v>69</v>
      </c>
      <c r="L4" s="11" t="s">
        <v>70</v>
      </c>
      <c r="M4" s="11" t="s">
        <v>71</v>
      </c>
      <c r="N4" s="11" t="s">
        <v>23</v>
      </c>
    </row>
    <row r="5" spans="1:14" ht="15" x14ac:dyDescent="0.25">
      <c r="A5" s="121"/>
      <c r="B5" s="121"/>
      <c r="C5" s="11" t="s">
        <v>63</v>
      </c>
      <c r="D5" s="12" t="s">
        <v>31</v>
      </c>
      <c r="E5" s="12" t="s">
        <v>62</v>
      </c>
      <c r="F5" s="12" t="s">
        <v>62</v>
      </c>
      <c r="G5" s="12" t="s">
        <v>62</v>
      </c>
      <c r="H5" s="12" t="s">
        <v>62</v>
      </c>
      <c r="I5" s="12" t="s">
        <v>62</v>
      </c>
      <c r="J5" s="12" t="s">
        <v>32</v>
      </c>
      <c r="K5" s="12" t="s">
        <v>32</v>
      </c>
      <c r="L5" s="12" t="s">
        <v>32</v>
      </c>
      <c r="M5" s="12" t="s">
        <v>32</v>
      </c>
      <c r="N5" s="12" t="s">
        <v>32</v>
      </c>
    </row>
    <row r="6" spans="1:14" ht="15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</row>
    <row r="7" spans="1:14" ht="15" x14ac:dyDescent="0.25">
      <c r="A7" s="12"/>
      <c r="B7" s="12">
        <v>2016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</row>
    <row r="8" spans="1:14" ht="15" x14ac:dyDescent="0.25">
      <c r="A8" s="12"/>
      <c r="B8" s="13" t="s">
        <v>72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</row>
    <row r="9" spans="1:14" ht="15" x14ac:dyDescent="0.25">
      <c r="A9" s="13"/>
      <c r="B9" s="37">
        <v>2017</v>
      </c>
      <c r="C9" s="6">
        <v>189337.52999999997</v>
      </c>
      <c r="D9" s="72">
        <v>7997</v>
      </c>
      <c r="E9" s="12">
        <v>0</v>
      </c>
      <c r="F9" s="12">
        <v>0</v>
      </c>
      <c r="G9" s="12">
        <v>0</v>
      </c>
      <c r="H9" s="12">
        <v>35</v>
      </c>
      <c r="I9" s="12">
        <v>35</v>
      </c>
      <c r="J9" s="12">
        <v>0</v>
      </c>
      <c r="K9" s="12">
        <v>0</v>
      </c>
      <c r="L9" s="12">
        <v>0</v>
      </c>
      <c r="M9" s="73">
        <v>126412732</v>
      </c>
      <c r="N9" s="73">
        <v>126412732</v>
      </c>
    </row>
    <row r="10" spans="1:14" ht="15" x14ac:dyDescent="0.25">
      <c r="A10" s="13"/>
      <c r="B10" s="13" t="s">
        <v>72</v>
      </c>
      <c r="C10" s="6">
        <v>189337.52999999997</v>
      </c>
      <c r="D10" s="72">
        <v>7997</v>
      </c>
      <c r="E10" s="12">
        <v>0</v>
      </c>
      <c r="F10" s="12">
        <v>0</v>
      </c>
      <c r="G10" s="12">
        <v>0</v>
      </c>
      <c r="H10" s="12">
        <v>35</v>
      </c>
      <c r="I10" s="12">
        <v>35</v>
      </c>
      <c r="J10" s="12">
        <v>0</v>
      </c>
      <c r="K10" s="12">
        <v>0</v>
      </c>
      <c r="L10" s="12">
        <v>0</v>
      </c>
      <c r="M10" s="73">
        <v>126412732</v>
      </c>
      <c r="N10" s="73">
        <v>126412732</v>
      </c>
    </row>
    <row r="11" spans="1:14" ht="15" x14ac:dyDescent="0.25">
      <c r="A11" s="13"/>
      <c r="B11" s="13"/>
      <c r="C11" s="19"/>
      <c r="D11" s="13"/>
      <c r="E11" s="13"/>
      <c r="F11" s="13"/>
      <c r="G11" s="13"/>
      <c r="H11" s="13"/>
      <c r="I11" s="12"/>
      <c r="J11" s="13"/>
      <c r="K11" s="13"/>
      <c r="L11" s="13"/>
      <c r="M11" s="18"/>
      <c r="N11" s="18"/>
    </row>
    <row r="12" spans="1:14" ht="40.15" customHeight="1" x14ac:dyDescent="0.25">
      <c r="L12" s="20"/>
      <c r="M12" s="21"/>
      <c r="N12" s="21"/>
    </row>
    <row r="15" spans="1:14" ht="40.15" customHeight="1" x14ac:dyDescent="0.25">
      <c r="B15" s="22"/>
      <c r="C15" s="22"/>
      <c r="D15" s="22"/>
      <c r="E15" s="22"/>
      <c r="F15" s="22"/>
      <c r="G15" s="22"/>
      <c r="H15" s="22"/>
    </row>
  </sheetData>
  <mergeCells count="8">
    <mergeCell ref="F1:N1"/>
    <mergeCell ref="A2:N2"/>
    <mergeCell ref="A3:A5"/>
    <mergeCell ref="B3:B5"/>
    <mergeCell ref="C3:C4"/>
    <mergeCell ref="D3:D4"/>
    <mergeCell ref="E3:I3"/>
    <mergeCell ref="J3:N3"/>
  </mergeCells>
  <phoneticPr fontId="18" type="noConversion"/>
  <printOptions horizontalCentered="1"/>
  <pageMargins left="0.11811023622047245" right="0.31496062992125984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'Виды ремонта'!Область_печати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2015-07-20T05:56:04Z</cp:lastPrinted>
  <dcterms:created xsi:type="dcterms:W3CDTF">2006-09-16T00:00:00Z</dcterms:created>
  <dcterms:modified xsi:type="dcterms:W3CDTF">2016-07-26T11:51:09Z</dcterms:modified>
</cp:coreProperties>
</file>